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50"/>
  </bookViews>
  <sheets>
    <sheet name="2023-2024 güz dönemi ders prog." sheetId="2" r:id="rId1"/>
    <sheet name="SINIF KODLARI 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" l="1"/>
  <c r="M39" i="2"/>
  <c r="K39" i="2" l="1"/>
  <c r="J38" i="2"/>
  <c r="J40" i="2" s="1"/>
  <c r="J37" i="2"/>
  <c r="J39" i="2" s="1"/>
  <c r="I37" i="2"/>
  <c r="I39" i="2" s="1"/>
  <c r="K51" i="2"/>
  <c r="J50" i="2"/>
  <c r="J52" i="2" s="1"/>
  <c r="J49" i="2"/>
  <c r="J51" i="2" s="1"/>
  <c r="I49" i="2"/>
  <c r="I51" i="2" s="1"/>
  <c r="M32" i="2"/>
  <c r="M29" i="2"/>
  <c r="M31" i="2" s="1"/>
  <c r="L29" i="2"/>
  <c r="L31" i="2" s="1"/>
  <c r="M6" i="2"/>
  <c r="M8" i="2" s="1"/>
  <c r="M5" i="2"/>
  <c r="M7" i="2" s="1"/>
  <c r="L5" i="2"/>
  <c r="L7" i="2" s="1"/>
  <c r="I5" i="2" l="1"/>
  <c r="I7" i="2" s="1"/>
  <c r="J5" i="2"/>
  <c r="J7" i="2" s="1"/>
  <c r="K7" i="2"/>
  <c r="J8" i="2"/>
  <c r="I9" i="2"/>
  <c r="J9" i="2"/>
  <c r="J10" i="2"/>
  <c r="J12" i="2" s="1"/>
  <c r="I11" i="2"/>
  <c r="J11" i="2"/>
  <c r="K11" i="2"/>
  <c r="K59" i="2"/>
  <c r="J59" i="2"/>
  <c r="J57" i="2"/>
  <c r="I57" i="2"/>
  <c r="I59" i="2" s="1"/>
  <c r="J56" i="2"/>
  <c r="J58" i="2" s="1"/>
  <c r="J60" i="2" s="1"/>
  <c r="K55" i="2"/>
  <c r="J53" i="2"/>
  <c r="J55" i="2" s="1"/>
  <c r="I53" i="2"/>
  <c r="I55" i="2" s="1"/>
  <c r="M40" i="2" l="1"/>
  <c r="N39" i="2"/>
  <c r="M37" i="2"/>
  <c r="L37" i="2"/>
  <c r="L39" i="2" s="1"/>
  <c r="M36" i="2"/>
  <c r="N35" i="2"/>
  <c r="M33" i="2"/>
  <c r="M35" i="2" s="1"/>
  <c r="L33" i="2"/>
  <c r="L35" i="2" s="1"/>
  <c r="M12" i="2"/>
  <c r="N11" i="2"/>
  <c r="M9" i="2"/>
  <c r="M11" i="2" s="1"/>
  <c r="L9" i="2"/>
  <c r="L11" i="2" s="1"/>
  <c r="K100" i="2"/>
  <c r="D37" i="2"/>
  <c r="D39" i="2" s="1"/>
  <c r="C37" i="2"/>
  <c r="C39" i="2" s="1"/>
  <c r="D36" i="2"/>
  <c r="D38" i="2" s="1"/>
  <c r="D40" i="2" s="1"/>
  <c r="D33" i="2"/>
  <c r="D35" i="2" s="1"/>
  <c r="C33" i="2"/>
  <c r="C35" i="2" s="1"/>
  <c r="K47" i="2" l="1"/>
  <c r="J46" i="2"/>
  <c r="J48" i="2" s="1"/>
  <c r="J45" i="2"/>
  <c r="J47" i="2" s="1"/>
  <c r="I45" i="2"/>
  <c r="I47" i="2" s="1"/>
  <c r="J36" i="2"/>
  <c r="K35" i="2"/>
  <c r="J33" i="2"/>
  <c r="J35" i="2" s="1"/>
  <c r="I33" i="2"/>
  <c r="I35" i="2" s="1"/>
  <c r="K31" i="2"/>
  <c r="J30" i="2"/>
  <c r="J32" i="2" s="1"/>
  <c r="J29" i="2"/>
  <c r="J31" i="2" s="1"/>
  <c r="I29" i="2"/>
  <c r="I31" i="2" s="1"/>
  <c r="K27" i="2"/>
  <c r="J26" i="2"/>
  <c r="J28" i="2" s="1"/>
  <c r="J25" i="2"/>
  <c r="J27" i="2" s="1"/>
  <c r="I25" i="2"/>
  <c r="I27" i="2" s="1"/>
  <c r="H37" i="2"/>
  <c r="H39" i="2" s="1"/>
  <c r="G37" i="2"/>
  <c r="G39" i="2" s="1"/>
  <c r="F37" i="2"/>
  <c r="F39" i="2" s="1"/>
  <c r="G28" i="2"/>
  <c r="H27" i="2"/>
  <c r="G25" i="2"/>
  <c r="G27" i="2" s="1"/>
  <c r="F25" i="2"/>
  <c r="F27" i="2" s="1"/>
  <c r="N59" i="2"/>
  <c r="M58" i="2"/>
  <c r="M60" i="2" s="1"/>
  <c r="M57" i="2"/>
  <c r="M59" i="2" s="1"/>
  <c r="L57" i="2"/>
  <c r="L59" i="2" s="1"/>
  <c r="N55" i="2"/>
  <c r="M54" i="2"/>
  <c r="M56" i="2" s="1"/>
  <c r="M53" i="2"/>
  <c r="M55" i="2" s="1"/>
  <c r="L53" i="2"/>
  <c r="L55" i="2" s="1"/>
  <c r="J13" i="2" l="1"/>
  <c r="H47" i="2"/>
  <c r="H49" i="2" s="1"/>
  <c r="G32" i="2"/>
  <c r="H31" i="2"/>
  <c r="G29" i="2"/>
  <c r="G31" i="2" s="1"/>
  <c r="F29" i="2"/>
  <c r="F31" i="2" s="1"/>
  <c r="G36" i="2"/>
  <c r="G40" i="2" s="1"/>
  <c r="G33" i="2"/>
  <c r="G35" i="2" s="1"/>
  <c r="F33" i="2"/>
  <c r="F35" i="2" s="1"/>
  <c r="F45" i="2"/>
  <c r="F47" i="2" s="1"/>
  <c r="F49" i="2" s="1"/>
  <c r="G45" i="2"/>
  <c r="G47" i="2" s="1"/>
  <c r="G49" i="2" s="1"/>
  <c r="G48" i="2"/>
  <c r="G50" i="2" s="1"/>
  <c r="C76" i="2"/>
  <c r="D74" i="2"/>
  <c r="D76" i="2" s="1"/>
  <c r="C74" i="2"/>
  <c r="D60" i="2"/>
  <c r="D57" i="2"/>
  <c r="D59" i="2" s="1"/>
  <c r="C57" i="2"/>
  <c r="C59" i="2" s="1"/>
  <c r="D52" i="2"/>
  <c r="D49" i="2"/>
  <c r="D51" i="2" s="1"/>
  <c r="C49" i="2"/>
  <c r="C51" i="2" s="1"/>
  <c r="E47" i="2"/>
  <c r="M20" i="2" l="1"/>
  <c r="N19" i="2"/>
  <c r="M17" i="2"/>
  <c r="M19" i="2" s="1"/>
  <c r="L17" i="2"/>
  <c r="L19" i="2" s="1"/>
  <c r="M16" i="2"/>
  <c r="N15" i="2"/>
  <c r="M13" i="2"/>
  <c r="M15" i="2" s="1"/>
  <c r="L13" i="2"/>
  <c r="L15" i="2" s="1"/>
  <c r="D44" i="2"/>
  <c r="D41" i="2"/>
  <c r="D43" i="2" s="1"/>
  <c r="C41" i="2"/>
  <c r="C43" i="2" s="1"/>
  <c r="G81" i="2" l="1"/>
  <c r="G78" i="2"/>
  <c r="G80" i="2" s="1"/>
  <c r="F78" i="2"/>
  <c r="F80" i="2" s="1"/>
  <c r="G77" i="2"/>
  <c r="H76" i="2"/>
  <c r="G74" i="2"/>
  <c r="G76" i="2" s="1"/>
  <c r="F74" i="2"/>
  <c r="F76" i="2" s="1"/>
  <c r="N27" i="2" l="1"/>
  <c r="M26" i="2"/>
  <c r="M28" i="2" s="1"/>
  <c r="M25" i="2"/>
  <c r="M27" i="2" s="1"/>
  <c r="L25" i="2"/>
  <c r="L27" i="2" s="1"/>
  <c r="E96" i="2" l="1"/>
  <c r="E98" i="2" s="1"/>
  <c r="D95" i="2"/>
  <c r="D97" i="2" s="1"/>
  <c r="D99" i="2" s="1"/>
  <c r="D94" i="2"/>
  <c r="D96" i="2" s="1"/>
  <c r="D98" i="2" s="1"/>
  <c r="C94" i="2"/>
  <c r="C96" i="2" s="1"/>
  <c r="C98" i="2" s="1"/>
  <c r="Y92" i="2"/>
  <c r="V92" i="2"/>
  <c r="T92" i="2"/>
  <c r="S92" i="2"/>
  <c r="R92" i="2"/>
  <c r="Y86" i="2"/>
  <c r="Y85" i="2"/>
  <c r="Y84" i="2"/>
  <c r="Y83" i="2"/>
  <c r="D83" i="2"/>
  <c r="K76" i="2"/>
  <c r="D80" i="2"/>
  <c r="D82" i="2" s="1"/>
  <c r="C80" i="2"/>
  <c r="C82" i="2" s="1"/>
  <c r="J75" i="2"/>
  <c r="J77" i="2" s="1"/>
  <c r="J74" i="2"/>
  <c r="J76" i="2" s="1"/>
  <c r="I74" i="2"/>
  <c r="I76" i="2" s="1"/>
  <c r="Y76" i="2"/>
  <c r="Y75" i="2"/>
  <c r="Y74" i="2"/>
  <c r="Y72" i="2"/>
  <c r="V72" i="2"/>
  <c r="T72" i="2"/>
  <c r="S72" i="2"/>
  <c r="R72" i="2"/>
  <c r="K67" i="2"/>
  <c r="K69" i="2" s="1"/>
  <c r="K71" i="2" s="1"/>
  <c r="J66" i="2"/>
  <c r="J68" i="2" s="1"/>
  <c r="J70" i="2" s="1"/>
  <c r="J72" i="2" s="1"/>
  <c r="Y65" i="2"/>
  <c r="J65" i="2"/>
  <c r="J67" i="2" s="1"/>
  <c r="J69" i="2" s="1"/>
  <c r="J71" i="2" s="1"/>
  <c r="I65" i="2"/>
  <c r="I67" i="2" s="1"/>
  <c r="I69" i="2" s="1"/>
  <c r="I71" i="2" s="1"/>
  <c r="Y64" i="2"/>
  <c r="Y63" i="2"/>
  <c r="N63" i="2"/>
  <c r="Y62" i="2"/>
  <c r="M62" i="2"/>
  <c r="M64" i="2" s="1"/>
  <c r="M61" i="2"/>
  <c r="M63" i="2" s="1"/>
  <c r="L61" i="2"/>
  <c r="L63" i="2" s="1"/>
  <c r="G58" i="2"/>
  <c r="G57" i="2"/>
  <c r="F57" i="2"/>
  <c r="H55" i="2"/>
  <c r="H57" i="2" s="1"/>
  <c r="Y54" i="2"/>
  <c r="Y53" i="2"/>
  <c r="Y52" i="2"/>
  <c r="Y51" i="2"/>
  <c r="V51" i="2"/>
  <c r="T51" i="2"/>
  <c r="S51" i="2"/>
  <c r="R51" i="2"/>
  <c r="N51" i="2"/>
  <c r="Y50" i="2"/>
  <c r="M49" i="2"/>
  <c r="M51" i="2" s="1"/>
  <c r="L49" i="2"/>
  <c r="L51" i="2" s="1"/>
  <c r="M48" i="2"/>
  <c r="M50" i="2" s="1"/>
  <c r="M52" i="2" s="1"/>
  <c r="N47" i="2"/>
  <c r="M45" i="2"/>
  <c r="M47" i="2" s="1"/>
  <c r="L45" i="2"/>
  <c r="L47" i="2" s="1"/>
  <c r="Y43" i="2"/>
  <c r="Y42" i="2"/>
  <c r="Y41" i="2"/>
  <c r="Y40" i="2"/>
  <c r="Y39" i="2"/>
  <c r="Y34" i="2"/>
  <c r="Y33" i="2"/>
  <c r="Y32" i="2"/>
  <c r="J18" i="2"/>
  <c r="D16" i="2"/>
  <c r="D18" i="2" s="1"/>
  <c r="K15" i="2"/>
  <c r="K17" i="2" s="1"/>
  <c r="J15" i="2"/>
  <c r="J17" i="2" s="1"/>
  <c r="I13" i="2"/>
  <c r="I15" i="2" s="1"/>
  <c r="I17" i="2" s="1"/>
  <c r="D13" i="2"/>
  <c r="D15" i="2" s="1"/>
  <c r="D17" i="2" s="1"/>
  <c r="C13" i="2"/>
  <c r="H9" i="2"/>
  <c r="H11" i="2" s="1"/>
  <c r="G8" i="2"/>
  <c r="G10" i="2" s="1"/>
  <c r="G12" i="2" s="1"/>
  <c r="G7" i="2"/>
  <c r="G9" i="2" s="1"/>
  <c r="G11" i="2" s="1"/>
  <c r="F7" i="2"/>
  <c r="F9" i="2" s="1"/>
  <c r="F11" i="2" s="1"/>
  <c r="P6" i="2"/>
  <c r="X89" i="2" l="1"/>
  <c r="Y89" i="2" s="1"/>
  <c r="X61" i="2"/>
  <c r="Y61" i="2" s="1"/>
  <c r="C15" i="2"/>
  <c r="X35" i="2"/>
  <c r="Y35" i="2" s="1"/>
  <c r="X56" i="2"/>
  <c r="Y56" i="2" s="1"/>
  <c r="X78" i="2"/>
  <c r="Y78" i="2" s="1"/>
  <c r="X91" i="2"/>
  <c r="Y91" i="2" s="1"/>
  <c r="X46" i="2"/>
  <c r="Y46" i="2" s="1"/>
  <c r="X59" i="2"/>
  <c r="Y59" i="2" s="1"/>
  <c r="X67" i="2"/>
  <c r="Y67" i="2" s="1"/>
  <c r="X79" i="2"/>
  <c r="Y79" i="2" s="1"/>
  <c r="X90" i="2"/>
  <c r="Y90" i="2" s="1"/>
  <c r="X88" i="2"/>
  <c r="Y88" i="2" s="1"/>
  <c r="X66" i="2"/>
  <c r="Y66" i="2" s="1"/>
  <c r="X80" i="2"/>
  <c r="Y80" i="2" s="1"/>
  <c r="X58" i="2"/>
  <c r="Y58" i="2" s="1"/>
  <c r="X77" i="2"/>
  <c r="Y77" i="2" s="1"/>
  <c r="X81" i="2"/>
  <c r="Y81" i="2" s="1"/>
  <c r="X82" i="2"/>
  <c r="Y82" i="2" s="1"/>
  <c r="X87" i="2"/>
  <c r="Y87" i="2" s="1"/>
  <c r="X38" i="2" l="1"/>
  <c r="Y38" i="2" s="1"/>
  <c r="X48" i="2"/>
  <c r="Y48" i="2" s="1"/>
  <c r="X37" i="2"/>
  <c r="Y37" i="2" s="1"/>
  <c r="X44" i="2"/>
  <c r="Y44" i="2" s="1"/>
  <c r="X47" i="2"/>
  <c r="Y47" i="2" s="1"/>
  <c r="X36" i="2"/>
  <c r="Y36" i="2" s="1"/>
  <c r="X57" i="2"/>
  <c r="Y57" i="2" s="1"/>
  <c r="X60" i="2"/>
  <c r="Y60" i="2" s="1"/>
  <c r="X70" i="2"/>
  <c r="Y70" i="2" s="1"/>
  <c r="X55" i="2"/>
  <c r="Y55" i="2" s="1"/>
  <c r="X49" i="2"/>
  <c r="Y49" i="2" s="1"/>
  <c r="X45" i="2"/>
  <c r="Y45" i="2" s="1"/>
  <c r="X69" i="2"/>
  <c r="Y69" i="2" s="1"/>
  <c r="X71" i="2"/>
  <c r="Y71" i="2" s="1"/>
  <c r="X68" i="2"/>
  <c r="Y68" i="2" s="1"/>
  <c r="X14" i="2"/>
  <c r="Y14" i="2" s="1"/>
  <c r="C17" i="2"/>
  <c r="X26" i="2" s="1"/>
  <c r="Y26" i="2" s="1"/>
  <c r="X28" i="2"/>
  <c r="Y28" i="2" s="1"/>
  <c r="X25" i="2"/>
  <c r="Y25" i="2" s="1"/>
  <c r="X11" i="2" l="1"/>
  <c r="Y11" i="2" s="1"/>
  <c r="X29" i="2"/>
  <c r="Y29" i="2" s="1"/>
  <c r="X15" i="2"/>
  <c r="Y15" i="2" s="1"/>
  <c r="X16" i="2"/>
  <c r="Y16" i="2" s="1"/>
  <c r="X23" i="2"/>
  <c r="Y23" i="2" s="1"/>
  <c r="X12" i="2"/>
  <c r="Y12" i="2" s="1"/>
  <c r="X10" i="2"/>
  <c r="Y10" i="2" s="1"/>
  <c r="X27" i="2"/>
  <c r="Y27" i="2" s="1"/>
  <c r="X21" i="2"/>
  <c r="Y21" i="2" s="1"/>
  <c r="X24" i="2"/>
  <c r="Y24" i="2" s="1"/>
  <c r="X30" i="2"/>
  <c r="Y30" i="2" s="1"/>
  <c r="X13" i="2"/>
  <c r="Y13" i="2" s="1"/>
  <c r="X17" i="2"/>
  <c r="Y17" i="2" s="1"/>
  <c r="X31" i="2"/>
  <c r="Y31" i="2" s="1"/>
  <c r="X22" i="2"/>
  <c r="Y22" i="2" s="1"/>
</calcChain>
</file>

<file path=xl/sharedStrings.xml><?xml version="1.0" encoding="utf-8"?>
<sst xmlns="http://schemas.openxmlformats.org/spreadsheetml/2006/main" count="702" uniqueCount="255">
  <si>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</si>
  <si>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</si>
  <si>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</si>
  <si>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</si>
  <si>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</si>
  <si>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</si>
  <si>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</si>
  <si>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</si>
  <si>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</si>
  <si>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ZF-UZ-1</t>
  </si>
  <si>
    <t>Doç.Dr. Ali ŞAMİL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</si>
  <si>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</si>
  <si>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</si>
  <si>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</si>
  <si>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</si>
  <si>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</si>
  <si>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</si>
  <si>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</si>
  <si>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</si>
  <si>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</si>
  <si>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</si>
  <si>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</si>
  <si>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</si>
  <si>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</si>
  <si>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</si>
  <si>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</si>
  <si>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</si>
  <si>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</si>
  <si>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</si>
  <si>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</si>
  <si>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</si>
  <si>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</si>
  <si>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</si>
  <si>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</si>
  <si>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</si>
  <si>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</si>
  <si>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</si>
  <si>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</si>
  <si>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</si>
  <si>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</si>
  <si>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</si>
  <si>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</si>
  <si>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</si>
  <si>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</si>
  <si>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</si>
  <si>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</si>
  <si>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</si>
  <si>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</si>
  <si>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</si>
  <si>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</si>
  <si>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</si>
  <si>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</si>
  <si>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</si>
  <si>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</si>
  <si>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</si>
  <si>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</si>
  <si>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</si>
  <si>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</si>
  <si>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</si>
  <si>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</si>
  <si>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</si>
  <si>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</si>
  <si>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</si>
  <si>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</si>
  <si>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</si>
  <si>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</si>
  <si>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</si>
  <si>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</si>
  <si>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</si>
  <si>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</si>
  <si>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</si>
  <si>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</si>
  <si>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</si>
  <si>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</si>
  <si>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</si>
  <si>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</si>
  <si>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</si>
  <si>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</si>
  <si>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</si>
  <si>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</si>
  <si>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</si>
  <si>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</si>
  <si>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</si>
  <si>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</si>
  <si>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</si>
  <si>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</si>
  <si>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</si>
  <si>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</si>
  <si>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</si>
  <si>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</si>
  <si>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</si>
  <si>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</si>
  <si>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</si>
  <si>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</si>
  <si>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</si>
  <si>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</si>
  <si>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</si>
  <si>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</si>
  <si>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</si>
  <si>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</si>
  <si>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</si>
  <si>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</si>
  <si>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</si>
  <si>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</si>
  <si>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</si>
  <si>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</si>
  <si>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</si>
  <si>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</si>
  <si>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</si>
  <si>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</si>
  <si>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</si>
  <si>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</si>
  <si>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</si>
  <si>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</si>
  <si>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</si>
  <si>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</si>
  <si>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</si>
  <si>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</si>
  <si>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</si>
  <si>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</si>
  <si>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</si>
  <si>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</si>
  <si>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TOPLAM</t>
  </si>
  <si>
    <t>BSS203</t>
  </si>
  <si>
    <t>GÖNÜLLÜLÜK ÇALIŞMALARI (SEÇ)</t>
  </si>
  <si>
    <t>V.YARIYIL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</si>
  <si>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</si>
  <si>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</si>
  <si>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</si>
  <si>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</si>
  <si>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</si>
  <si>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</si>
  <si>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</si>
  <si>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</si>
  <si>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</si>
  <si>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</si>
  <si>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</si>
  <si>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</si>
  <si>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</si>
  <si>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</si>
  <si>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</si>
  <si>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</si>
  <si>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</si>
  <si>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</si>
  <si>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</si>
  <si>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</si>
  <si>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</si>
  <si>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</si>
  <si>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</si>
  <si>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</si>
  <si>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</si>
  <si>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</si>
  <si>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</si>
  <si>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</si>
  <si>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</si>
  <si>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</si>
  <si>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</si>
  <si>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</si>
  <si>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</si>
  <si>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</si>
  <si>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</si>
  <si>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</si>
  <si>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</si>
  <si>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</si>
  <si>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</si>
  <si>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</si>
  <si>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</si>
  <si>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</si>
  <si>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</si>
  <si>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</si>
  <si>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</si>
  <si>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</si>
  <si>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</si>
  <si>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</si>
  <si>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</si>
  <si>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</si>
  <si>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</si>
  <si>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</si>
  <si>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</si>
  <si>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</si>
  <si>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</si>
  <si>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</si>
  <si>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</si>
  <si>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</si>
  <si>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</si>
  <si>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</si>
  <si>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</si>
  <si>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</si>
  <si>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</si>
  <si>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</si>
  <si>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</si>
  <si>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</si>
  <si>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</si>
  <si>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</si>
  <si>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</si>
  <si>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</si>
  <si>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</si>
  <si>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</si>
  <si>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</si>
  <si>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</si>
  <si>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</si>
  <si>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</si>
  <si>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</si>
  <si>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GENEL BAĞCILIK(Seç.)</t>
  </si>
  <si>
    <t>Prof. Dr. Hasan TUNAZ-Prof. Dr. Ali Arda IŞIKBER</t>
  </si>
  <si>
    <t>Dr. Öğr. Üyesi Cevahir KAYNAKÇI BAYDAR</t>
  </si>
  <si>
    <t>Prof. Dr. Emin ÖZKÖSE</t>
  </si>
  <si>
    <t>OF203</t>
  </si>
  <si>
    <t>Öğretim İlke ve Yöntemleri</t>
  </si>
  <si>
    <t>OF303</t>
  </si>
  <si>
    <t>Eğitimde Ölçme ve Değerlendirme</t>
  </si>
  <si>
    <t>OF201</t>
  </si>
  <si>
    <t>Eğitime Giriş</t>
  </si>
  <si>
    <t>OF301</t>
  </si>
  <si>
    <t>Rehberlik ve Özel Eğitim</t>
  </si>
  <si>
    <t>12:00-12:50</t>
  </si>
  <si>
    <t>Prof. Dr. Nihal BUZKAN- Dr. Öğr. Üyesi SELİN CEREN BALSAK</t>
  </si>
  <si>
    <t>Dr. Öğr. Üyesi CEBRAİL BARIŞ</t>
  </si>
  <si>
    <t>ZF-126</t>
  </si>
  <si>
    <t>ZF-124</t>
  </si>
  <si>
    <t>Dr.Öğr.Üyesi Cuma BOLAT</t>
  </si>
  <si>
    <t>ZF-116</t>
  </si>
  <si>
    <t>Öğr. Gör. Dr. Tayfun KARA</t>
  </si>
  <si>
    <t>Öğr.Gör.Kemal ÇAKMAK</t>
  </si>
  <si>
    <t>Öğr.Gör. Kemal HASANCAOĞLU</t>
  </si>
  <si>
    <t>Öğr. Gör. Hurşit AKBAŞ</t>
  </si>
  <si>
    <t>Dr. Öğr. Üyesi H. Burak AĞIR</t>
  </si>
  <si>
    <t>Prof. Dr. Kadir YILMAZ</t>
  </si>
  <si>
    <t>Dr. Öğr. Üyesi H. Brak AĞIR</t>
  </si>
  <si>
    <t>Dr. Öğr. Üyesi Ömer Faruk DEMİR</t>
  </si>
  <si>
    <t>Dr. Öğr. Üyesi TURHAN YILMAZ</t>
  </si>
  <si>
    <t>Dr. Öğr. Üyesi Yaşar ALPTEKİN</t>
  </si>
  <si>
    <t>ZF-128</t>
  </si>
  <si>
    <t>ZF-UZ1</t>
  </si>
  <si>
    <t>Prof. Dr. M. Murat ASLAN</t>
  </si>
  <si>
    <t>Prof. Dr. Serkan UYSAL</t>
  </si>
  <si>
    <t>11.15-12.35</t>
  </si>
  <si>
    <t>Dr. Öğr. Üyesi Emine DOĞAN</t>
  </si>
  <si>
    <t>17.00-17.35</t>
  </si>
  <si>
    <t>Dr. Öğr. Üyesi Ali GÜLLÜ</t>
  </si>
  <si>
    <t>09.15-10.15</t>
  </si>
  <si>
    <t>15.20-16.05</t>
  </si>
  <si>
    <t>16.20-17.35</t>
  </si>
  <si>
    <t>Doç. Dr. Levent YAKAR</t>
  </si>
  <si>
    <t>Bitki Koruma Sınıf</t>
  </si>
  <si>
    <t>ZF-124 (ZF-D1-ED-K1-3)</t>
  </si>
  <si>
    <t>ZF-126 (ZF-D2-ED-K1-6)</t>
  </si>
  <si>
    <t>ZF-128 (ZF-D2-ED-K1-2)</t>
  </si>
  <si>
    <t>12.00-12.45</t>
  </si>
  <si>
    <t>17.50-18.35</t>
  </si>
  <si>
    <t>ZF-118 (ZF-D2-ED-Z-2)</t>
  </si>
  <si>
    <t>Dr. Öğr. Üyesi Cebrail BARIŞ- . Dr. Öğr. Üyesi Ceyda CEYHAN BAŞARAN</t>
  </si>
  <si>
    <t>Dr. Öğr. Üyesi Cebrail BARIŞ-  Dr. Öğr. Üyesi Ceyda CEYHAN BAŞARAN</t>
  </si>
  <si>
    <t>ZF-132</t>
  </si>
  <si>
    <t>ZF124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</si>
</sst>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rgb="FFC00000"/>
      </top>
      <bottom/>
      <diagonal/>
    </border>
    <border>
      <left/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medium">
        <color rgb="FFC00000"/>
      </left>
      <right/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/>
      <bottom style="thick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medium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ck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rgb="FFC00000"/>
      </left>
      <right style="thick">
        <color rgb="FFC00000"/>
      </right>
      <top/>
      <bottom style="thin">
        <color indexed="64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3" fillId="0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6" xfId="0" applyFont="1" applyFill="1" applyBorder="1" applyAlignment="1"/>
    <xf numFmtId="0" fontId="2" fillId="0" borderId="11" xfId="0" applyFont="1" applyFill="1" applyBorder="1" applyAlignment="1"/>
    <xf numFmtId="0" fontId="3" fillId="2" borderId="2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2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 applyProtection="1"/>
    <xf numFmtId="0" fontId="2" fillId="0" borderId="22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0" fontId="3" fillId="2" borderId="22" xfId="0" applyFont="1" applyFill="1" applyBorder="1" applyAlignment="1"/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2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6" fillId="0" borderId="3" xfId="0" applyFont="1" applyFill="1" applyBorder="1" applyAlignment="1"/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/>
    <xf numFmtId="0" fontId="6" fillId="0" borderId="3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/>
    <xf numFmtId="0" fontId="6" fillId="0" borderId="3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/>
    <xf numFmtId="0" fontId="5" fillId="0" borderId="33" xfId="0" applyFont="1" applyFill="1" applyBorder="1" applyAlignment="1"/>
    <xf numFmtId="0" fontId="6" fillId="0" borderId="15" xfId="0" applyFont="1" applyFill="1" applyBorder="1" applyAlignment="1">
      <alignment horizontal="left" vertical="center"/>
    </xf>
    <xf numFmtId="0" fontId="5" fillId="0" borderId="39" xfId="0" applyFont="1" applyFill="1" applyBorder="1" applyAlignment="1"/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3" fillId="0" borderId="30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/>
    <xf numFmtId="0" fontId="3" fillId="0" borderId="40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4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/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vertical="center"/>
    </xf>
    <xf numFmtId="0" fontId="5" fillId="0" borderId="43" xfId="0" applyFont="1" applyFill="1" applyBorder="1" applyAlignment="1"/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3" fillId="0" borderId="46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/>
    </xf>
    <xf numFmtId="0" fontId="2" fillId="4" borderId="16" xfId="0" applyFont="1" applyFill="1" applyBorder="1" applyAlignment="1"/>
    <xf numFmtId="0" fontId="2" fillId="4" borderId="13" xfId="0" applyFont="1" applyFill="1" applyBorder="1" applyAlignment="1">
      <alignment horizontal="center"/>
    </xf>
    <xf numFmtId="0" fontId="2" fillId="4" borderId="11" xfId="0" applyFont="1" applyFill="1" applyBorder="1" applyAlignment="1"/>
    <xf numFmtId="0" fontId="2" fillId="4" borderId="1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" fillId="0" borderId="29" xfId="0" applyFont="1" applyFill="1" applyBorder="1" applyAlignment="1"/>
    <xf numFmtId="0" fontId="3" fillId="0" borderId="2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27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13" xfId="0" applyFont="1" applyFill="1" applyBorder="1" applyAlignment="1">
      <alignment horizontal="left" vertical="center"/>
    </xf>
    <xf numFmtId="0" fontId="3" fillId="12" borderId="9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textRotation="90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13" borderId="8" xfId="0" applyFont="1" applyFill="1" applyBorder="1" applyAlignment="1">
      <alignment horizontal="left" vertical="center"/>
    </xf>
    <xf numFmtId="0" fontId="3" fillId="13" borderId="9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2" xfId="0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3" fillId="2" borderId="55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/>
    <xf numFmtId="0" fontId="3" fillId="2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/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6" fillId="0" borderId="63" xfId="0" applyFont="1" applyFill="1" applyBorder="1" applyAlignment="1"/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center" vertical="center"/>
    </xf>
    <xf numFmtId="0" fontId="5" fillId="3" borderId="54" xfId="0" applyFont="1" applyFill="1" applyBorder="1" applyAlignment="1"/>
    <xf numFmtId="0" fontId="5" fillId="3" borderId="58" xfId="0" applyFont="1" applyFill="1" applyBorder="1" applyAlignment="1"/>
    <xf numFmtId="0" fontId="5" fillId="3" borderId="60" xfId="0" applyFont="1" applyFill="1" applyBorder="1" applyAlignment="1"/>
    <xf numFmtId="0" fontId="2" fillId="0" borderId="6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 vertical="center"/>
    </xf>
    <xf numFmtId="0" fontId="5" fillId="3" borderId="63" xfId="0" applyFont="1" applyFill="1" applyBorder="1" applyAlignment="1"/>
    <xf numFmtId="0" fontId="3" fillId="0" borderId="6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6" fillId="0" borderId="69" xfId="0" applyFont="1" applyFill="1" applyBorder="1" applyAlignment="1"/>
    <xf numFmtId="0" fontId="6" fillId="0" borderId="70" xfId="0" applyFont="1" applyFill="1" applyBorder="1" applyAlignment="1"/>
    <xf numFmtId="0" fontId="6" fillId="0" borderId="71" xfId="0" applyFont="1" applyFill="1" applyBorder="1" applyAlignment="1"/>
    <xf numFmtId="0" fontId="3" fillId="0" borderId="56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center" vertical="center"/>
    </xf>
    <xf numFmtId="0" fontId="5" fillId="3" borderId="69" xfId="0" applyFont="1" applyFill="1" applyBorder="1" applyAlignment="1"/>
    <xf numFmtId="0" fontId="3" fillId="2" borderId="62" xfId="0" applyFont="1" applyFill="1" applyBorder="1" applyAlignment="1">
      <alignment horizontal="left" vertical="center"/>
    </xf>
    <xf numFmtId="0" fontId="5" fillId="3" borderId="70" xfId="0" applyFont="1" applyFill="1" applyBorder="1" applyAlignment="1"/>
    <xf numFmtId="0" fontId="5" fillId="3" borderId="71" xfId="0" applyFont="1" applyFill="1" applyBorder="1" applyAlignment="1"/>
    <xf numFmtId="0" fontId="3" fillId="2" borderId="65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left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/>
    </xf>
    <xf numFmtId="0" fontId="2" fillId="0" borderId="78" xfId="0" applyFont="1" applyFill="1" applyBorder="1" applyAlignment="1"/>
    <xf numFmtId="0" fontId="3" fillId="0" borderId="57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left" vertical="center"/>
    </xf>
    <xf numFmtId="0" fontId="3" fillId="7" borderId="55" xfId="0" applyFont="1" applyFill="1" applyBorder="1" applyAlignment="1">
      <alignment horizontal="left" vertical="center"/>
    </xf>
    <xf numFmtId="0" fontId="3" fillId="7" borderId="56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3" fillId="5" borderId="59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6" fillId="0" borderId="43" xfId="0" applyFont="1" applyFill="1" applyBorder="1" applyAlignment="1"/>
    <xf numFmtId="0" fontId="3" fillId="2" borderId="67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0" fontId="3" fillId="14" borderId="84" xfId="0" applyFont="1" applyFill="1" applyBorder="1" applyAlignment="1">
      <alignment horizontal="left" vertical="center"/>
    </xf>
    <xf numFmtId="0" fontId="3" fillId="2" borderId="84" xfId="0" applyFont="1" applyFill="1" applyBorder="1" applyAlignment="1">
      <alignment horizontal="left" vertical="center"/>
    </xf>
    <xf numFmtId="0" fontId="3" fillId="15" borderId="9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85" xfId="0" applyFont="1" applyFill="1" applyBorder="1" applyAlignment="1">
      <alignment horizontal="left" vertical="center"/>
    </xf>
    <xf numFmtId="0" fontId="3" fillId="15" borderId="18" xfId="0" applyFont="1" applyFill="1" applyBorder="1" applyAlignment="1">
      <alignment horizontal="left" vertical="center"/>
    </xf>
    <xf numFmtId="0" fontId="3" fillId="2" borderId="85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15" borderId="86" xfId="0" applyFont="1" applyFill="1" applyBorder="1" applyAlignment="1">
      <alignment horizontal="left" vertical="center"/>
    </xf>
    <xf numFmtId="0" fontId="3" fillId="15" borderId="56" xfId="0" applyFont="1" applyFill="1" applyBorder="1" applyAlignment="1">
      <alignment horizontal="left" vertical="center"/>
    </xf>
    <xf numFmtId="0" fontId="3" fillId="15" borderId="72" xfId="0" applyFont="1" applyFill="1" applyBorder="1" applyAlignment="1">
      <alignment horizontal="center" vertical="center"/>
    </xf>
    <xf numFmtId="0" fontId="3" fillId="15" borderId="84" xfId="0" applyFont="1" applyFill="1" applyBorder="1" applyAlignment="1">
      <alignment horizontal="left" vertical="center"/>
    </xf>
    <xf numFmtId="0" fontId="3" fillId="15" borderId="62" xfId="0" applyFont="1" applyFill="1" applyBorder="1" applyAlignment="1">
      <alignment horizontal="center" vertical="center"/>
    </xf>
    <xf numFmtId="0" fontId="3" fillId="15" borderId="87" xfId="0" applyFont="1" applyFill="1" applyBorder="1" applyAlignment="1">
      <alignment horizontal="left" vertical="center"/>
    </xf>
    <xf numFmtId="0" fontId="3" fillId="15" borderId="61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left" vertical="center"/>
    </xf>
    <xf numFmtId="0" fontId="3" fillId="13" borderId="85" xfId="0" applyFont="1" applyFill="1" applyBorder="1" applyAlignment="1">
      <alignment horizontal="left" vertical="center"/>
    </xf>
    <xf numFmtId="0" fontId="3" fillId="13" borderId="59" xfId="0" applyFont="1" applyFill="1" applyBorder="1" applyAlignment="1">
      <alignment horizontal="center" vertical="center"/>
    </xf>
    <xf numFmtId="0" fontId="3" fillId="13" borderId="84" xfId="0" applyFont="1" applyFill="1" applyBorder="1" applyAlignment="1">
      <alignment horizontal="left" vertical="center"/>
    </xf>
    <xf numFmtId="0" fontId="3" fillId="13" borderId="67" xfId="0" applyFont="1" applyFill="1" applyBorder="1" applyAlignment="1">
      <alignment horizontal="center" vertical="center"/>
    </xf>
    <xf numFmtId="0" fontId="3" fillId="13" borderId="62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left" vertical="center"/>
    </xf>
    <xf numFmtId="0" fontId="3" fillId="0" borderId="89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2" borderId="86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left" vertical="center"/>
    </xf>
    <xf numFmtId="0" fontId="3" fillId="5" borderId="86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3" fillId="5" borderId="72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left" vertical="center"/>
    </xf>
    <xf numFmtId="0" fontId="3" fillId="5" borderId="85" xfId="0" applyFont="1" applyFill="1" applyBorder="1" applyAlignment="1">
      <alignment horizontal="left" vertical="center"/>
    </xf>
    <xf numFmtId="0" fontId="3" fillId="5" borderId="67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/>
    </xf>
    <xf numFmtId="0" fontId="2" fillId="0" borderId="85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3" fillId="0" borderId="86" xfId="0" applyFont="1" applyFill="1" applyBorder="1" applyAlignment="1">
      <alignment horizontal="left" vertical="center"/>
    </xf>
    <xf numFmtId="0" fontId="3" fillId="0" borderId="87" xfId="0" applyFont="1" applyFill="1" applyBorder="1" applyAlignment="1">
      <alignment horizontal="left" vertical="center"/>
    </xf>
    <xf numFmtId="0" fontId="3" fillId="14" borderId="85" xfId="0" applyFont="1" applyFill="1" applyBorder="1" applyAlignment="1">
      <alignment horizontal="left" vertical="center"/>
    </xf>
    <xf numFmtId="0" fontId="3" fillId="14" borderId="62" xfId="0" applyFont="1" applyFill="1" applyBorder="1" applyAlignment="1">
      <alignment horizontal="center" vertical="center"/>
    </xf>
    <xf numFmtId="0" fontId="3" fillId="14" borderId="76" xfId="0" applyFont="1" applyFill="1" applyBorder="1" applyAlignment="1">
      <alignment horizontal="center" vertical="center"/>
    </xf>
    <xf numFmtId="0" fontId="3" fillId="14" borderId="59" xfId="0" applyFont="1" applyFill="1" applyBorder="1" applyAlignment="1">
      <alignment horizontal="center" vertical="center"/>
    </xf>
    <xf numFmtId="0" fontId="3" fillId="14" borderId="67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left" vertical="center"/>
    </xf>
    <xf numFmtId="0" fontId="3" fillId="14" borderId="65" xfId="0" applyFont="1" applyFill="1" applyBorder="1" applyAlignment="1">
      <alignment horizontal="left" vertical="center"/>
    </xf>
    <xf numFmtId="0" fontId="3" fillId="14" borderId="80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/>
    </xf>
    <xf numFmtId="0" fontId="3" fillId="9" borderId="85" xfId="0" applyFont="1" applyFill="1" applyBorder="1" applyAlignment="1">
      <alignment horizontal="left" vertical="center"/>
    </xf>
    <xf numFmtId="0" fontId="3" fillId="6" borderId="84" xfId="0" applyFont="1" applyFill="1" applyBorder="1" applyAlignment="1">
      <alignment horizontal="left" vertical="center"/>
    </xf>
    <xf numFmtId="0" fontId="3" fillId="6" borderId="85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left" vertical="center"/>
    </xf>
    <xf numFmtId="0" fontId="3" fillId="14" borderId="86" xfId="0" applyFont="1" applyFill="1" applyBorder="1" applyAlignment="1">
      <alignment horizontal="left" vertical="center"/>
    </xf>
    <xf numFmtId="0" fontId="3" fillId="14" borderId="56" xfId="0" applyFont="1" applyFill="1" applyBorder="1" applyAlignment="1">
      <alignment horizontal="left" vertical="center"/>
    </xf>
    <xf numFmtId="0" fontId="3" fillId="6" borderId="8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3" fillId="6" borderId="59" xfId="0" applyFont="1" applyFill="1" applyBorder="1" applyAlignment="1">
      <alignment horizontal="center" vertical="center"/>
    </xf>
    <xf numFmtId="0" fontId="3" fillId="9" borderId="86" xfId="0" applyFont="1" applyFill="1" applyBorder="1" applyAlignment="1">
      <alignment horizontal="left" vertical="center"/>
    </xf>
    <xf numFmtId="0" fontId="3" fillId="9" borderId="56" xfId="0" applyFont="1" applyFill="1" applyBorder="1" applyAlignment="1">
      <alignment horizontal="left"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84" xfId="0" applyFont="1" applyFill="1" applyBorder="1" applyAlignment="1">
      <alignment horizontal="left" vertical="center"/>
    </xf>
    <xf numFmtId="0" fontId="3" fillId="9" borderId="59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/>
    </xf>
    <xf numFmtId="0" fontId="3" fillId="9" borderId="87" xfId="0" applyFont="1" applyFill="1" applyBorder="1" applyAlignment="1">
      <alignment horizontal="left" vertical="center"/>
    </xf>
    <xf numFmtId="0" fontId="3" fillId="0" borderId="94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/>
    </xf>
    <xf numFmtId="0" fontId="2" fillId="4" borderId="78" xfId="0" applyFont="1" applyFill="1" applyBorder="1" applyAlignment="1"/>
    <xf numFmtId="0" fontId="3" fillId="4" borderId="57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3" fillId="4" borderId="62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/>
    </xf>
    <xf numFmtId="0" fontId="2" fillId="4" borderId="82" xfId="0" applyFont="1" applyFill="1" applyBorder="1" applyAlignment="1"/>
    <xf numFmtId="0" fontId="3" fillId="4" borderId="68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horizontal="center" vertical="center"/>
    </xf>
    <xf numFmtId="0" fontId="3" fillId="15" borderId="57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/>
    </xf>
    <xf numFmtId="0" fontId="3" fillId="14" borderId="72" xfId="0" applyFont="1" applyFill="1" applyBorder="1" applyAlignment="1">
      <alignment horizontal="center" vertical="center"/>
    </xf>
    <xf numFmtId="0" fontId="3" fillId="14" borderId="96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left" vertical="center"/>
    </xf>
    <xf numFmtId="0" fontId="3" fillId="16" borderId="9" xfId="0" applyFont="1" applyFill="1" applyBorder="1" applyAlignment="1">
      <alignment horizontal="left" vertical="center"/>
    </xf>
    <xf numFmtId="0" fontId="3" fillId="16" borderId="13" xfId="0" applyFont="1" applyFill="1" applyBorder="1" applyAlignment="1">
      <alignment horizontal="left" vertical="center"/>
    </xf>
    <xf numFmtId="0" fontId="3" fillId="16" borderId="18" xfId="0" applyFont="1" applyFill="1" applyBorder="1" applyAlignment="1">
      <alignment horizontal="left" vertical="center"/>
    </xf>
    <xf numFmtId="0" fontId="3" fillId="12" borderId="84" xfId="0" applyFont="1" applyFill="1" applyBorder="1" applyAlignment="1">
      <alignment horizontal="left" vertical="center"/>
    </xf>
    <xf numFmtId="0" fontId="3" fillId="16" borderId="84" xfId="0" applyFont="1" applyFill="1" applyBorder="1" applyAlignment="1">
      <alignment horizontal="left" vertical="center"/>
    </xf>
    <xf numFmtId="0" fontId="3" fillId="4" borderId="85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10" borderId="18" xfId="0" applyFont="1" applyFill="1" applyBorder="1" applyAlignment="1">
      <alignment horizontal="left" vertical="center"/>
    </xf>
    <xf numFmtId="0" fontId="3" fillId="10" borderId="85" xfId="0" applyFont="1" applyFill="1" applyBorder="1" applyAlignment="1">
      <alignment horizontal="left" vertical="center"/>
    </xf>
    <xf numFmtId="0" fontId="3" fillId="10" borderId="84" xfId="0" applyFont="1" applyFill="1" applyBorder="1" applyAlignment="1">
      <alignment horizontal="left" vertical="center"/>
    </xf>
    <xf numFmtId="0" fontId="3" fillId="11" borderId="85" xfId="0" applyFont="1" applyFill="1" applyBorder="1" applyAlignment="1">
      <alignment horizontal="left" vertical="center"/>
    </xf>
    <xf numFmtId="0" fontId="3" fillId="12" borderId="85" xfId="0" applyFont="1" applyFill="1" applyBorder="1" applyAlignment="1">
      <alignment horizontal="left" vertical="center"/>
    </xf>
    <xf numFmtId="0" fontId="3" fillId="17" borderId="9" xfId="0" applyFont="1" applyFill="1" applyBorder="1" applyAlignment="1">
      <alignment horizontal="left" vertical="center"/>
    </xf>
    <xf numFmtId="0" fontId="3" fillId="17" borderId="13" xfId="0" applyFont="1" applyFill="1" applyBorder="1" applyAlignment="1">
      <alignment horizontal="left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84" xfId="0" applyFont="1" applyFill="1" applyBorder="1" applyAlignment="1">
      <alignment horizontal="left" vertical="center"/>
    </xf>
    <xf numFmtId="0" fontId="3" fillId="11" borderId="59" xfId="0" applyFont="1" applyFill="1" applyBorder="1" applyAlignment="1">
      <alignment horizontal="center" vertical="center"/>
    </xf>
    <xf numFmtId="0" fontId="3" fillId="16" borderId="85" xfId="0" applyFont="1" applyFill="1" applyBorder="1" applyAlignment="1">
      <alignment horizontal="left" vertical="center"/>
    </xf>
    <xf numFmtId="0" fontId="3" fillId="16" borderId="62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left" vertical="center"/>
    </xf>
    <xf numFmtId="0" fontId="3" fillId="17" borderId="62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left" vertical="center"/>
    </xf>
    <xf numFmtId="0" fontId="3" fillId="17" borderId="59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left" vertical="center"/>
    </xf>
    <xf numFmtId="0" fontId="3" fillId="17" borderId="65" xfId="0" applyFont="1" applyFill="1" applyBorder="1" applyAlignment="1">
      <alignment horizontal="left" vertical="center"/>
    </xf>
    <xf numFmtId="0" fontId="3" fillId="17" borderId="68" xfId="0" applyFont="1" applyFill="1" applyBorder="1" applyAlignment="1">
      <alignment horizontal="center" vertical="center"/>
    </xf>
    <xf numFmtId="0" fontId="3" fillId="12" borderId="86" xfId="0" applyFont="1" applyFill="1" applyBorder="1" applyAlignment="1">
      <alignment horizontal="left" vertical="center"/>
    </xf>
    <xf numFmtId="0" fontId="3" fillId="12" borderId="56" xfId="0" applyFont="1" applyFill="1" applyBorder="1" applyAlignment="1">
      <alignment horizontal="left" vertical="center"/>
    </xf>
    <xf numFmtId="0" fontId="3" fillId="12" borderId="72" xfId="0" applyFont="1" applyFill="1" applyBorder="1" applyAlignment="1">
      <alignment horizontal="center" vertical="center"/>
    </xf>
    <xf numFmtId="0" fontId="3" fillId="12" borderId="59" xfId="0" applyFont="1" applyFill="1" applyBorder="1" applyAlignment="1">
      <alignment horizontal="center" vertical="center"/>
    </xf>
    <xf numFmtId="0" fontId="3" fillId="12" borderId="67" xfId="0" applyFont="1" applyFill="1" applyBorder="1" applyAlignment="1">
      <alignment horizontal="center" vertical="center"/>
    </xf>
    <xf numFmtId="0" fontId="3" fillId="12" borderId="87" xfId="0" applyFont="1" applyFill="1" applyBorder="1" applyAlignment="1">
      <alignment horizontal="left" vertical="center"/>
    </xf>
    <xf numFmtId="0" fontId="3" fillId="12" borderId="89" xfId="0" applyFont="1" applyFill="1" applyBorder="1" applyAlignment="1">
      <alignment horizontal="left" vertical="center"/>
    </xf>
    <xf numFmtId="0" fontId="3" fillId="12" borderId="65" xfId="0" applyFont="1" applyFill="1" applyBorder="1" applyAlignment="1">
      <alignment horizontal="left" vertical="center"/>
    </xf>
    <xf numFmtId="0" fontId="3" fillId="12" borderId="66" xfId="0" applyFont="1" applyFill="1" applyBorder="1" applyAlignment="1">
      <alignment horizontal="center" vertical="center"/>
    </xf>
    <xf numFmtId="0" fontId="3" fillId="14" borderId="97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16" borderId="86" xfId="0" applyFont="1" applyFill="1" applyBorder="1" applyAlignment="1">
      <alignment horizontal="left" vertical="center"/>
    </xf>
    <xf numFmtId="0" fontId="3" fillId="16" borderId="56" xfId="0" applyFont="1" applyFill="1" applyBorder="1" applyAlignment="1">
      <alignment horizontal="left" vertical="center"/>
    </xf>
    <xf numFmtId="0" fontId="3" fillId="16" borderId="72" xfId="0" applyFont="1" applyFill="1" applyBorder="1" applyAlignment="1">
      <alignment horizontal="center" vertical="center"/>
    </xf>
    <xf numFmtId="0" fontId="3" fillId="16" borderId="67" xfId="0" applyFont="1" applyFill="1" applyBorder="1" applyAlignment="1">
      <alignment horizontal="center" vertical="center"/>
    </xf>
    <xf numFmtId="0" fontId="3" fillId="16" borderId="87" xfId="0" applyFont="1" applyFill="1" applyBorder="1" applyAlignment="1">
      <alignment horizontal="left" vertical="center"/>
    </xf>
    <xf numFmtId="0" fontId="3" fillId="16" borderId="61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left" vertical="center"/>
    </xf>
    <xf numFmtId="0" fontId="3" fillId="8" borderId="86" xfId="0" applyFont="1" applyFill="1" applyBorder="1" applyAlignment="1">
      <alignment horizontal="left" vertical="center"/>
    </xf>
    <xf numFmtId="0" fontId="3" fillId="8" borderId="56" xfId="0" applyFont="1" applyFill="1" applyBorder="1" applyAlignment="1">
      <alignment horizontal="left" vertical="center"/>
    </xf>
    <xf numFmtId="0" fontId="3" fillId="8" borderId="72" xfId="0" applyFont="1" applyFill="1" applyBorder="1" applyAlignment="1">
      <alignment horizontal="center" vertical="center"/>
    </xf>
    <xf numFmtId="0" fontId="3" fillId="8" borderId="84" xfId="0" applyFont="1" applyFill="1" applyBorder="1" applyAlignment="1">
      <alignment horizontal="left" vertical="center"/>
    </xf>
    <xf numFmtId="0" fontId="3" fillId="8" borderId="85" xfId="0" applyFont="1" applyFill="1" applyBorder="1" applyAlignment="1">
      <alignment horizontal="left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88" xfId="0" applyFont="1" applyFill="1" applyBorder="1" applyAlignment="1">
      <alignment horizontal="left" vertical="center"/>
    </xf>
    <xf numFmtId="0" fontId="3" fillId="6" borderId="67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left" vertical="center"/>
    </xf>
    <xf numFmtId="0" fontId="3" fillId="4" borderId="56" xfId="0" applyFont="1" applyFill="1" applyBorder="1" applyAlignment="1">
      <alignment horizontal="left" vertical="center"/>
    </xf>
    <xf numFmtId="0" fontId="3" fillId="4" borderId="8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left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89" xfId="0" applyFont="1" applyFill="1" applyBorder="1" applyAlignment="1">
      <alignment horizontal="left" vertical="center"/>
    </xf>
    <xf numFmtId="0" fontId="3" fillId="5" borderId="65" xfId="0" applyFont="1" applyFill="1" applyBorder="1" applyAlignment="1">
      <alignment horizontal="left" vertical="center"/>
    </xf>
    <xf numFmtId="0" fontId="3" fillId="10" borderId="86" xfId="0" applyFont="1" applyFill="1" applyBorder="1" applyAlignment="1">
      <alignment horizontal="left" vertical="center"/>
    </xf>
    <xf numFmtId="0" fontId="3" fillId="10" borderId="56" xfId="0" applyFont="1" applyFill="1" applyBorder="1" applyAlignment="1">
      <alignment horizontal="left" vertical="center"/>
    </xf>
    <xf numFmtId="0" fontId="3" fillId="10" borderId="72" xfId="0" applyFont="1" applyFill="1" applyBorder="1" applyAlignment="1">
      <alignment horizontal="center" vertical="center"/>
    </xf>
    <xf numFmtId="0" fontId="3" fillId="10" borderId="67" xfId="0" applyFont="1" applyFill="1" applyBorder="1" applyAlignment="1">
      <alignment horizontal="center" vertical="center"/>
    </xf>
    <xf numFmtId="0" fontId="3" fillId="10" borderId="88" xfId="0" applyFont="1" applyFill="1" applyBorder="1" applyAlignment="1">
      <alignment horizontal="left" vertical="center"/>
    </xf>
    <xf numFmtId="0" fontId="3" fillId="10" borderId="79" xfId="0" applyFont="1" applyFill="1" applyBorder="1" applyAlignment="1">
      <alignment horizontal="center" vertical="center"/>
    </xf>
    <xf numFmtId="0" fontId="3" fillId="10" borderId="61" xfId="0" applyFont="1" applyFill="1" applyBorder="1" applyAlignment="1">
      <alignment horizontal="center" vertical="center"/>
    </xf>
    <xf numFmtId="0" fontId="3" fillId="9" borderId="72" xfId="0" applyFont="1" applyFill="1" applyBorder="1" applyAlignment="1">
      <alignment horizontal="center" vertical="center"/>
    </xf>
    <xf numFmtId="0" fontId="3" fillId="9" borderId="61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15" borderId="96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8" borderId="98" xfId="0" applyFont="1" applyFill="1" applyBorder="1" applyAlignment="1">
      <alignment horizontal="center" vertical="center"/>
    </xf>
    <xf numFmtId="0" fontId="3" fillId="6" borderId="90" xfId="0" applyFont="1" applyFill="1" applyBorder="1" applyAlignment="1">
      <alignment horizontal="center" vertical="center"/>
    </xf>
    <xf numFmtId="0" fontId="3" fillId="6" borderId="80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10" borderId="62" xfId="0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left" vertical="center"/>
    </xf>
    <xf numFmtId="0" fontId="3" fillId="14" borderId="73" xfId="0" applyFont="1" applyFill="1" applyBorder="1" applyAlignment="1">
      <alignment horizontal="center" vertical="center"/>
    </xf>
    <xf numFmtId="0" fontId="3" fillId="18" borderId="55" xfId="0" applyFont="1" applyFill="1" applyBorder="1" applyAlignment="1">
      <alignment horizontal="left" vertical="center"/>
    </xf>
    <xf numFmtId="0" fontId="3" fillId="18" borderId="56" xfId="0" applyFont="1" applyFill="1" applyBorder="1" applyAlignment="1">
      <alignment horizontal="left" vertical="center"/>
    </xf>
    <xf numFmtId="0" fontId="3" fillId="18" borderId="26" xfId="0" applyFont="1" applyFill="1" applyBorder="1" applyAlignment="1">
      <alignment horizontal="left" vertical="center"/>
    </xf>
    <xf numFmtId="0" fontId="3" fillId="18" borderId="13" xfId="0" applyFont="1" applyFill="1" applyBorder="1" applyAlignment="1">
      <alignment horizontal="left" vertical="center"/>
    </xf>
    <xf numFmtId="0" fontId="3" fillId="18" borderId="59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left" vertical="center"/>
    </xf>
    <xf numFmtId="0" fontId="3" fillId="18" borderId="9" xfId="0" applyFont="1" applyFill="1" applyBorder="1" applyAlignment="1">
      <alignment horizontal="left" vertical="center"/>
    </xf>
    <xf numFmtId="0" fontId="3" fillId="18" borderId="61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left" vertical="center"/>
    </xf>
    <xf numFmtId="0" fontId="3" fillId="18" borderId="18" xfId="0" applyFont="1" applyFill="1" applyBorder="1" applyAlignment="1">
      <alignment horizontal="left" vertical="center"/>
    </xf>
    <xf numFmtId="0" fontId="3" fillId="20" borderId="55" xfId="0" applyFont="1" applyFill="1" applyBorder="1" applyAlignment="1">
      <alignment horizontal="left" vertical="center"/>
    </xf>
    <xf numFmtId="0" fontId="3" fillId="20" borderId="56" xfId="0" applyFont="1" applyFill="1" applyBorder="1" applyAlignment="1">
      <alignment horizontal="left" vertical="center"/>
    </xf>
    <xf numFmtId="0" fontId="3" fillId="20" borderId="57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left" vertical="center"/>
    </xf>
    <xf numFmtId="0" fontId="3" fillId="20" borderId="13" xfId="0" applyFont="1" applyFill="1" applyBorder="1" applyAlignment="1">
      <alignment horizontal="left" vertical="center"/>
    </xf>
    <xf numFmtId="0" fontId="3" fillId="20" borderId="59" xfId="0" applyFont="1" applyFill="1" applyBorder="1" applyAlignment="1">
      <alignment horizontal="center" vertical="center"/>
    </xf>
    <xf numFmtId="0" fontId="3" fillId="20" borderId="25" xfId="0" applyFont="1" applyFill="1" applyBorder="1" applyAlignment="1">
      <alignment horizontal="left" vertical="center"/>
    </xf>
    <xf numFmtId="0" fontId="3" fillId="20" borderId="9" xfId="0" applyFont="1" applyFill="1" applyBorder="1" applyAlignment="1">
      <alignment horizontal="left" vertical="center"/>
    </xf>
    <xf numFmtId="0" fontId="3" fillId="20" borderId="61" xfId="0" applyFont="1" applyFill="1" applyBorder="1" applyAlignment="1">
      <alignment horizontal="center" vertical="center"/>
    </xf>
    <xf numFmtId="0" fontId="3" fillId="20" borderId="29" xfId="0" applyFont="1" applyFill="1" applyBorder="1" applyAlignment="1">
      <alignment horizontal="left" vertical="center"/>
    </xf>
    <xf numFmtId="0" fontId="3" fillId="20" borderId="18" xfId="0" applyFont="1" applyFill="1" applyBorder="1" applyAlignment="1">
      <alignment horizontal="left" vertical="center"/>
    </xf>
    <xf numFmtId="0" fontId="3" fillId="20" borderId="6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left" vertical="center"/>
    </xf>
    <xf numFmtId="0" fontId="3" fillId="13" borderId="99" xfId="0" applyFont="1" applyFill="1" applyBorder="1" applyAlignment="1">
      <alignment horizontal="left" vertical="center"/>
    </xf>
    <xf numFmtId="0" fontId="3" fillId="13" borderId="86" xfId="0" applyFont="1" applyFill="1" applyBorder="1" applyAlignment="1">
      <alignment horizontal="left" vertical="center"/>
    </xf>
    <xf numFmtId="0" fontId="3" fillId="13" borderId="56" xfId="0" applyFont="1" applyFill="1" applyBorder="1" applyAlignment="1">
      <alignment horizontal="left" vertical="center"/>
    </xf>
    <xf numFmtId="0" fontId="3" fillId="13" borderId="57" xfId="0" applyFont="1" applyFill="1" applyBorder="1" applyAlignment="1">
      <alignment horizontal="center" vertical="center"/>
    </xf>
    <xf numFmtId="0" fontId="3" fillId="18" borderId="67" xfId="0" applyFont="1" applyFill="1" applyBorder="1" applyAlignment="1">
      <alignment horizontal="center" vertical="center"/>
    </xf>
    <xf numFmtId="0" fontId="3" fillId="7" borderId="72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9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3" fillId="18" borderId="85" xfId="0" applyFont="1" applyFill="1" applyBorder="1" applyAlignment="1">
      <alignment horizontal="left" vertical="center"/>
    </xf>
    <xf numFmtId="0" fontId="3" fillId="18" borderId="84" xfId="0" applyFont="1" applyFill="1" applyBorder="1" applyAlignment="1">
      <alignment horizontal="left" vertical="center"/>
    </xf>
    <xf numFmtId="0" fontId="3" fillId="18" borderId="96" xfId="0" applyFont="1" applyFill="1" applyBorder="1" applyAlignment="1">
      <alignment horizontal="center" vertical="center"/>
    </xf>
    <xf numFmtId="0" fontId="3" fillId="18" borderId="62" xfId="0" applyFont="1" applyFill="1" applyBorder="1" applyAlignment="1">
      <alignment horizontal="center" vertical="center"/>
    </xf>
    <xf numFmtId="0" fontId="3" fillId="18" borderId="87" xfId="0" applyFont="1" applyFill="1" applyBorder="1" applyAlignment="1">
      <alignment horizontal="left" vertical="center"/>
    </xf>
    <xf numFmtId="0" fontId="3" fillId="18" borderId="86" xfId="0" applyFont="1" applyFill="1" applyBorder="1" applyAlignment="1">
      <alignment horizontal="left" vertical="center"/>
    </xf>
    <xf numFmtId="0" fontId="3" fillId="18" borderId="57" xfId="0" applyFont="1" applyFill="1" applyBorder="1" applyAlignment="1">
      <alignment horizontal="center" vertical="center"/>
    </xf>
    <xf numFmtId="0" fontId="3" fillId="18" borderId="7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1" xfId="0" applyFont="1" applyFill="1" applyBorder="1" applyAlignment="1">
      <alignment horizontal="center"/>
    </xf>
    <xf numFmtId="0" fontId="1" fillId="0" borderId="92" xfId="0" applyFont="1" applyFill="1" applyBorder="1" applyAlignment="1">
      <alignment horizontal="center"/>
    </xf>
    <xf numFmtId="0" fontId="1" fillId="0" borderId="9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textRotation="90"/>
    </xf>
    <xf numFmtId="0" fontId="1" fillId="0" borderId="28" xfId="0" applyFont="1" applyFill="1" applyBorder="1" applyAlignment="1" applyProtection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28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 applyProtection="1">
      <alignment horizontal="center" vertical="center" textRotation="90"/>
    </xf>
    <xf numFmtId="0" fontId="8" fillId="0" borderId="22" xfId="0" applyFont="1" applyBorder="1" applyAlignment="1">
      <alignment horizontal="center"/>
    </xf>
    <xf numFmtId="0" fontId="5" fillId="18" borderId="22" xfId="0" applyFont="1" applyFill="1" applyBorder="1" applyAlignment="1">
      <alignment horizontal="center" vertical="center" textRotation="90"/>
    </xf>
    <xf numFmtId="0" fontId="6" fillId="18" borderId="9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9" borderId="96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5" fillId="18" borderId="9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0" fillId="22" borderId="9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6" fillId="18" borderId="22" xfId="0" applyFont="1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5" fillId="18" borderId="22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34" borderId="22" xfId="0" applyFill="1" applyBorder="1" applyAlignment="1">
      <alignment horizontal="center" vertical="center"/>
    </xf>
    <xf numFmtId="0" fontId="0" fillId="6" borderId="96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23" borderId="96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19" borderId="9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18" borderId="96" xfId="0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/>
    </xf>
    <xf numFmtId="0" fontId="0" fillId="28" borderId="22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18" borderId="22" xfId="0" applyFill="1" applyBorder="1" applyAlignment="1">
      <alignment horizontal="center" vertical="center"/>
    </xf>
    <xf numFmtId="0" fontId="0" fillId="9" borderId="96" xfId="0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0" fillId="30" borderId="22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0" fillId="32" borderId="22" xfId="0" applyFill="1" applyBorder="1" applyAlignment="1">
      <alignment horizontal="center"/>
    </xf>
    <xf numFmtId="0" fontId="0" fillId="31" borderId="22" xfId="0" applyFill="1" applyBorder="1" applyAlignment="1">
      <alignment horizontal="center" vertical="center"/>
    </xf>
    <xf numFmtId="0" fontId="0" fillId="8" borderId="96" xfId="0" applyFill="1" applyBorder="1" applyAlignment="1">
      <alignment horizontal="center" vertical="center"/>
    </xf>
    <xf numFmtId="0" fontId="0" fillId="32" borderId="22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32" borderId="9" xfId="0" applyFill="1" applyBorder="1" applyAlignment="1">
      <alignment horizontal="center"/>
    </xf>
    <xf numFmtId="0" fontId="0" fillId="32" borderId="13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" fillId="18" borderId="9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/>
    </xf>
    <xf numFmtId="0" fontId="0" fillId="26" borderId="22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brail\Downloads\B&#304;TK&#304;%20KORUMA%20DERS%20PROGRAMI\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2018-2019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0"/>
  <sheetViews>
    <sheetView tabSelected="1" view="pageBreakPreview" zoomScale="50" zoomScaleNormal="70" zoomScaleSheetLayoutView="50" workbookViewId="0">
      <selection activeCell="G40" sqref="G40"/>
    </sheetView>
  </sheetViews>
  <sheetFormatPr defaultColWidth="8.85546875" defaultRowHeight="12.75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4.5703125" style="2" customWidth="1"/>
    <col min="5" max="5" width="8.85546875" style="3" customWidth="1"/>
    <col min="6" max="6" width="8.28515625" style="3" customWidth="1"/>
    <col min="7" max="7" width="53.140625" style="3" customWidth="1"/>
    <col min="8" max="8" width="12.28515625" style="3" customWidth="1"/>
    <col min="9" max="9" width="8.28515625" style="3" customWidth="1"/>
    <col min="10" max="10" width="44.5703125" style="3" customWidth="1"/>
    <col min="11" max="12" width="8.28515625" style="3" customWidth="1"/>
    <col min="13" max="13" width="55.28515625" style="3" customWidth="1"/>
    <col min="14" max="14" width="7.7109375" style="113" customWidth="1"/>
    <col min="15" max="15" width="9.5703125" style="4" hidden="1" customWidth="1"/>
    <col min="16" max="16" width="9.42578125" style="4" hidden="1" customWidth="1"/>
    <col min="17" max="17" width="35.140625" style="4" hidden="1" customWidth="1"/>
    <col min="18" max="21" width="3.42578125" style="4" hidden="1" customWidth="1"/>
    <col min="22" max="22" width="6" style="4" hidden="1" customWidth="1"/>
    <col min="23" max="23" width="33.140625" style="4" hidden="1" customWidth="1"/>
    <col min="24" max="25" width="6.85546875" style="3" hidden="1" customWidth="1"/>
    <col min="26" max="44" width="0" style="2" hidden="1" customWidth="1"/>
    <col min="45" max="16384" width="8.85546875" style="2"/>
  </cols>
  <sheetData>
    <row r="2" spans="1:25" x14ac:dyDescent="0.2">
      <c r="B2" s="457"/>
      <c r="C2" s="457"/>
      <c r="D2" s="1" t="s">
        <v>0</v>
      </c>
      <c r="X2" s="5"/>
      <c r="Y2" s="5"/>
    </row>
    <row r="3" spans="1:25" ht="13.5" thickBot="1" x14ac:dyDescent="0.25">
      <c r="B3" s="6">
        <v>1704</v>
      </c>
      <c r="X3" s="5"/>
      <c r="Y3" s="5"/>
    </row>
    <row r="4" spans="1:25" s="1" customFormat="1" ht="13.5" thickBot="1" x14ac:dyDescent="0.25">
      <c r="B4" s="6">
        <v>4</v>
      </c>
      <c r="C4" s="458" t="s">
        <v>1</v>
      </c>
      <c r="D4" s="459"/>
      <c r="E4" s="460"/>
      <c r="F4" s="458" t="s">
        <v>2</v>
      </c>
      <c r="G4" s="459"/>
      <c r="H4" s="460"/>
      <c r="I4" s="461" t="s">
        <v>3</v>
      </c>
      <c r="J4" s="462"/>
      <c r="K4" s="463"/>
      <c r="L4" s="458" t="s">
        <v>4</v>
      </c>
      <c r="M4" s="459"/>
      <c r="N4" s="460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x14ac:dyDescent="0.2">
      <c r="A5" s="464" t="s">
        <v>5</v>
      </c>
      <c r="B5" s="176" t="s">
        <v>6</v>
      </c>
      <c r="C5" s="177" t="s">
        <v>7</v>
      </c>
      <c r="D5" s="178" t="s">
        <v>8</v>
      </c>
      <c r="E5" s="179" t="s">
        <v>219</v>
      </c>
      <c r="F5" s="284"/>
      <c r="G5" s="204"/>
      <c r="H5" s="230"/>
      <c r="I5" s="304" t="str">
        <f>$P$56</f>
        <v>BBK303</v>
      </c>
      <c r="J5" s="305" t="str">
        <f>$Q$56</f>
        <v xml:space="preserve">BİTKİ MİKOLOJİSİ </v>
      </c>
      <c r="K5" s="306" t="s">
        <v>218</v>
      </c>
      <c r="L5" s="340" t="str">
        <f>$P$87</f>
        <v>BBK413</v>
      </c>
      <c r="M5" s="137" t="str">
        <f>$Q$87</f>
        <v>MESLEKİ İNGİLİZCE III (SEÇ)</v>
      </c>
      <c r="N5" s="344" t="s">
        <v>233</v>
      </c>
      <c r="P5" s="468" t="s">
        <v>0</v>
      </c>
      <c r="Q5" s="468"/>
      <c r="R5" s="468"/>
      <c r="S5" s="468"/>
      <c r="T5" s="468"/>
      <c r="U5" s="468"/>
      <c r="V5" s="468"/>
      <c r="W5" s="468"/>
    </row>
    <row r="6" spans="1:25" ht="15" x14ac:dyDescent="0.25">
      <c r="A6" s="465"/>
      <c r="B6" s="180"/>
      <c r="C6" s="166"/>
      <c r="D6" s="9" t="s">
        <v>10</v>
      </c>
      <c r="E6" s="181">
        <v>1</v>
      </c>
      <c r="F6" s="285"/>
      <c r="G6" s="17"/>
      <c r="H6" s="207"/>
      <c r="I6" s="307"/>
      <c r="J6" s="133" t="s">
        <v>231</v>
      </c>
      <c r="K6" s="308">
        <v>1</v>
      </c>
      <c r="L6" s="345"/>
      <c r="M6" s="138" t="str">
        <f>$W$87</f>
        <v>Prof.Dr.M Kubilay ER</v>
      </c>
      <c r="N6" s="346">
        <v>1</v>
      </c>
      <c r="P6" s="468" t="str">
        <f>[1]BBB!P6</f>
        <v xml:space="preserve">2018-2019 AKADEMİK YILI, GÜZ YARIYILI DERS ÖĞRETİM ELEMANLARI </v>
      </c>
      <c r="Q6" s="469"/>
      <c r="R6" s="469"/>
      <c r="S6" s="469"/>
      <c r="T6" s="469"/>
      <c r="U6" s="469"/>
      <c r="V6" s="469"/>
      <c r="W6" s="469"/>
    </row>
    <row r="7" spans="1:25" x14ac:dyDescent="0.2">
      <c r="A7" s="465"/>
      <c r="B7" s="182" t="s">
        <v>12</v>
      </c>
      <c r="C7" s="165" t="s">
        <v>7</v>
      </c>
      <c r="D7" s="15" t="s">
        <v>8</v>
      </c>
      <c r="E7" s="181" t="s">
        <v>219</v>
      </c>
      <c r="F7" s="286" t="str">
        <f>$P$36</f>
        <v>BBK201</v>
      </c>
      <c r="G7" s="162" t="str">
        <f>$Q$36</f>
        <v>BİYOKİMYA</v>
      </c>
      <c r="H7" s="287" t="s">
        <v>9</v>
      </c>
      <c r="I7" s="295" t="str">
        <f t="shared" ref="I7:K7" si="0">I5</f>
        <v>BBK303</v>
      </c>
      <c r="J7" s="134" t="str">
        <f t="shared" si="0"/>
        <v xml:space="preserve">BİTKİ MİKOLOJİSİ </v>
      </c>
      <c r="K7" s="309" t="str">
        <f t="shared" si="0"/>
        <v>ZF-126</v>
      </c>
      <c r="L7" s="340" t="str">
        <f>L5</f>
        <v>BBK413</v>
      </c>
      <c r="M7" s="139" t="str">
        <f>M5</f>
        <v>MESLEKİ İNGİLİZCE III (SEÇ)</v>
      </c>
      <c r="N7" s="401" t="s">
        <v>233</v>
      </c>
      <c r="P7" s="143"/>
      <c r="Q7" s="16"/>
      <c r="R7" s="16"/>
      <c r="S7" s="16"/>
      <c r="T7" s="16"/>
      <c r="U7" s="16"/>
      <c r="V7" s="16"/>
      <c r="W7" s="16"/>
    </row>
    <row r="8" spans="1:25" ht="15.75" thickBot="1" x14ac:dyDescent="0.25">
      <c r="A8" s="465"/>
      <c r="B8" s="180"/>
      <c r="C8" s="167"/>
      <c r="D8" s="111" t="s">
        <v>10</v>
      </c>
      <c r="E8" s="183">
        <v>1</v>
      </c>
      <c r="F8" s="243"/>
      <c r="G8" s="163" t="str">
        <f>$W$36</f>
        <v>Prof.Dr.Hasan TUNAZ</v>
      </c>
      <c r="H8" s="288">
        <v>1</v>
      </c>
      <c r="I8" s="307"/>
      <c r="J8" s="133" t="str">
        <f>J6</f>
        <v>Dr. Öğr. Üyesi Yaşar ALPTEKİN</v>
      </c>
      <c r="K8" s="310">
        <v>1</v>
      </c>
      <c r="L8" s="345"/>
      <c r="M8" s="140" t="str">
        <f>M6</f>
        <v>Prof.Dr.M Kubilay ER</v>
      </c>
      <c r="N8" s="344">
        <v>1</v>
      </c>
      <c r="P8" s="470" t="s">
        <v>13</v>
      </c>
      <c r="Q8" s="470"/>
      <c r="R8" s="470"/>
      <c r="S8" s="470"/>
      <c r="T8" s="470"/>
      <c r="U8" s="470"/>
      <c r="V8" s="470"/>
      <c r="W8" s="471"/>
    </row>
    <row r="9" spans="1:25" x14ac:dyDescent="0.2">
      <c r="A9" s="465"/>
      <c r="B9" s="182" t="s">
        <v>14</v>
      </c>
      <c r="C9" s="165" t="s">
        <v>7</v>
      </c>
      <c r="D9" s="15" t="s">
        <v>8</v>
      </c>
      <c r="E9" s="184" t="s">
        <v>219</v>
      </c>
      <c r="F9" s="286" t="str">
        <f>F7</f>
        <v>BBK201</v>
      </c>
      <c r="G9" s="162" t="str">
        <f>G7</f>
        <v>BİYOKİMYA</v>
      </c>
      <c r="H9" s="287" t="str">
        <f>H7</f>
        <v>ZF-UZ-1</v>
      </c>
      <c r="I9" s="295" t="str">
        <f>$P$56</f>
        <v>BBK303</v>
      </c>
      <c r="J9" s="134" t="str">
        <f>$Q$56</f>
        <v xml:space="preserve">BİTKİ MİKOLOJİSİ </v>
      </c>
      <c r="K9" s="310" t="s">
        <v>218</v>
      </c>
      <c r="L9" s="384" t="str">
        <f>$P$89</f>
        <v>BBK417</v>
      </c>
      <c r="M9" s="385" t="str">
        <f>$Q$89</f>
        <v>ABİYOTİK HASTALIKLAR (SEÇ)</v>
      </c>
      <c r="N9" s="316" t="s">
        <v>232</v>
      </c>
      <c r="P9" s="144" t="s">
        <v>15</v>
      </c>
      <c r="Q9" s="144" t="s">
        <v>16</v>
      </c>
      <c r="R9" s="144" t="s">
        <v>17</v>
      </c>
      <c r="S9" s="144" t="s">
        <v>18</v>
      </c>
      <c r="T9" s="144" t="s">
        <v>19</v>
      </c>
      <c r="U9" s="144" t="s">
        <v>20</v>
      </c>
      <c r="V9" s="144" t="s">
        <v>21</v>
      </c>
      <c r="W9" s="144" t="s">
        <v>22</v>
      </c>
    </row>
    <row r="10" spans="1:25" x14ac:dyDescent="0.2">
      <c r="A10" s="465"/>
      <c r="B10" s="180"/>
      <c r="C10" s="166"/>
      <c r="D10" s="9" t="s">
        <v>10</v>
      </c>
      <c r="E10" s="181">
        <v>1</v>
      </c>
      <c r="F10" s="243"/>
      <c r="G10" s="163" t="str">
        <f>G8</f>
        <v>Prof.Dr.Hasan TUNAZ</v>
      </c>
      <c r="H10" s="289">
        <v>1</v>
      </c>
      <c r="I10" s="307"/>
      <c r="J10" s="133" t="str">
        <f>J8</f>
        <v>Dr. Öğr. Üyesi Yaşar ALPTEKİN</v>
      </c>
      <c r="K10" s="308">
        <v>0</v>
      </c>
      <c r="L10" s="386"/>
      <c r="M10" s="102" t="s">
        <v>11</v>
      </c>
      <c r="N10" s="317">
        <v>1</v>
      </c>
      <c r="P10" s="22" t="s">
        <v>24</v>
      </c>
      <c r="Q10" s="23" t="s">
        <v>25</v>
      </c>
      <c r="R10" s="24">
        <v>2</v>
      </c>
      <c r="S10" s="24">
        <v>0</v>
      </c>
      <c r="T10" s="24">
        <v>2</v>
      </c>
      <c r="U10" s="24">
        <v>2</v>
      </c>
      <c r="V10" s="24">
        <v>2</v>
      </c>
      <c r="W10" s="25" t="s">
        <v>26</v>
      </c>
      <c r="X10" s="3">
        <f t="shared" ref="X10:X17" si="1">COUNTIF(C$7:C$105,P10)</f>
        <v>2</v>
      </c>
      <c r="Y10" s="3">
        <f>IF(U10=X10,0,100)</f>
        <v>0</v>
      </c>
    </row>
    <row r="11" spans="1:25" x14ac:dyDescent="0.2">
      <c r="A11" s="465"/>
      <c r="B11" s="182" t="s">
        <v>27</v>
      </c>
      <c r="C11" s="29"/>
      <c r="D11" s="100"/>
      <c r="E11" s="241"/>
      <c r="F11" s="286" t="str">
        <f>F9</f>
        <v>BBK201</v>
      </c>
      <c r="G11" s="162" t="str">
        <f>G9</f>
        <v>BİYOKİMYA</v>
      </c>
      <c r="H11" s="290" t="str">
        <f>H9</f>
        <v>ZF-UZ-1</v>
      </c>
      <c r="I11" s="295" t="str">
        <f t="shared" ref="I11:K11" si="2">I9</f>
        <v>BBK303</v>
      </c>
      <c r="J11" s="134" t="str">
        <f t="shared" si="2"/>
        <v xml:space="preserve">BİTKİ MİKOLOJİSİ </v>
      </c>
      <c r="K11" s="309" t="str">
        <f t="shared" si="2"/>
        <v>ZF-126</v>
      </c>
      <c r="L11" s="335" t="str">
        <f>L9</f>
        <v>BBK417</v>
      </c>
      <c r="M11" s="101" t="str">
        <f>M9</f>
        <v>ABİYOTİK HASTALIKLAR (SEÇ)</v>
      </c>
      <c r="N11" s="387" t="str">
        <f>N9</f>
        <v>ZF-128</v>
      </c>
      <c r="P11" s="22" t="s">
        <v>28</v>
      </c>
      <c r="Q11" s="23" t="s">
        <v>29</v>
      </c>
      <c r="R11" s="24">
        <v>2</v>
      </c>
      <c r="S11" s="24">
        <v>0</v>
      </c>
      <c r="T11" s="24">
        <v>2</v>
      </c>
      <c r="U11" s="24">
        <v>2</v>
      </c>
      <c r="V11" s="24">
        <v>2</v>
      </c>
      <c r="W11" s="28" t="s">
        <v>30</v>
      </c>
      <c r="X11" s="3">
        <f t="shared" si="1"/>
        <v>2</v>
      </c>
      <c r="Y11" s="3">
        <f t="shared" ref="Y11:Y75" si="3">IF(U11=X11,0,100)</f>
        <v>0</v>
      </c>
    </row>
    <row r="12" spans="1:25" ht="13.5" thickBot="1" x14ac:dyDescent="0.25">
      <c r="A12" s="465"/>
      <c r="B12" s="186"/>
      <c r="C12" s="187"/>
      <c r="D12" s="188"/>
      <c r="E12" s="198"/>
      <c r="F12" s="291"/>
      <c r="G12" s="292" t="str">
        <f>G10</f>
        <v>Prof.Dr.Hasan TUNAZ</v>
      </c>
      <c r="H12" s="293">
        <v>1</v>
      </c>
      <c r="I12" s="311"/>
      <c r="J12" s="294" t="str">
        <f>J10</f>
        <v>Dr. Öğr. Üyesi Yaşar ALPTEKİN</v>
      </c>
      <c r="K12" s="310">
        <v>0</v>
      </c>
      <c r="L12" s="375"/>
      <c r="M12" s="110" t="str">
        <f>M10</f>
        <v>Doç.Dr. Tamer ÜSTÜNER</v>
      </c>
      <c r="N12" s="319">
        <v>1</v>
      </c>
      <c r="P12" s="22" t="s">
        <v>31</v>
      </c>
      <c r="Q12" s="23" t="s">
        <v>32</v>
      </c>
      <c r="R12" s="24">
        <v>2</v>
      </c>
      <c r="S12" s="24">
        <v>0</v>
      </c>
      <c r="T12" s="24">
        <v>2</v>
      </c>
      <c r="U12" s="24">
        <v>2</v>
      </c>
      <c r="V12" s="24">
        <v>3</v>
      </c>
      <c r="W12" s="25" t="s">
        <v>33</v>
      </c>
      <c r="X12" s="3">
        <f t="shared" si="1"/>
        <v>2</v>
      </c>
      <c r="Y12" s="3">
        <f t="shared" si="3"/>
        <v>0</v>
      </c>
    </row>
    <row r="13" spans="1:25" x14ac:dyDescent="0.2">
      <c r="A13" s="465"/>
      <c r="B13" s="190" t="s">
        <v>34</v>
      </c>
      <c r="C13" s="177" t="str">
        <f>$P$13</f>
        <v>BZF103</v>
      </c>
      <c r="D13" s="178" t="str">
        <f>$Q$13</f>
        <v>MATEMATİK I</v>
      </c>
      <c r="E13" s="179" t="s">
        <v>221</v>
      </c>
      <c r="F13" s="253" t="s">
        <v>106</v>
      </c>
      <c r="G13" s="254" t="s">
        <v>107</v>
      </c>
      <c r="H13" s="255" t="s">
        <v>219</v>
      </c>
      <c r="I13" s="299" t="str">
        <f>$P$60</f>
        <v>BBK311</v>
      </c>
      <c r="J13" s="300" t="str">
        <f>$Q$60</f>
        <v>TARIMSAL ZARARLILARLA MÜCADELE YÖNTEMLERI VE İLAÇLAR</v>
      </c>
      <c r="K13" s="365" t="s">
        <v>218</v>
      </c>
      <c r="L13" s="369" t="str">
        <f>$P$80</f>
        <v>BBK407</v>
      </c>
      <c r="M13" s="370" t="str">
        <f>$Q$80</f>
        <v>SEBZE VE SÜS BİTKİLERİ ZARARLILARI</v>
      </c>
      <c r="N13" s="371" t="s">
        <v>232</v>
      </c>
      <c r="P13" s="22" t="s">
        <v>35</v>
      </c>
      <c r="Q13" s="23" t="s">
        <v>36</v>
      </c>
      <c r="R13" s="24">
        <v>3</v>
      </c>
      <c r="S13" s="24">
        <v>0</v>
      </c>
      <c r="T13" s="24">
        <v>3</v>
      </c>
      <c r="U13" s="24">
        <v>3</v>
      </c>
      <c r="V13" s="24">
        <v>4</v>
      </c>
      <c r="W13" s="25" t="s">
        <v>37</v>
      </c>
      <c r="X13" s="3">
        <f t="shared" si="1"/>
        <v>3</v>
      </c>
      <c r="Y13" s="3">
        <f t="shared" si="3"/>
        <v>0</v>
      </c>
    </row>
    <row r="14" spans="1:25" x14ac:dyDescent="0.2">
      <c r="A14" s="465"/>
      <c r="B14" s="191"/>
      <c r="C14" s="166"/>
      <c r="D14" s="9" t="s">
        <v>220</v>
      </c>
      <c r="E14" s="181">
        <v>1</v>
      </c>
      <c r="F14" s="256"/>
      <c r="G14" s="246" t="s">
        <v>90</v>
      </c>
      <c r="H14" s="257">
        <v>1</v>
      </c>
      <c r="I14" s="243"/>
      <c r="J14" s="163" t="s">
        <v>204</v>
      </c>
      <c r="K14" s="366">
        <v>1</v>
      </c>
      <c r="L14" s="334"/>
      <c r="M14" s="331" t="s">
        <v>162</v>
      </c>
      <c r="N14" s="348">
        <v>1</v>
      </c>
      <c r="P14" s="22" t="s">
        <v>39</v>
      </c>
      <c r="Q14" s="23" t="s">
        <v>40</v>
      </c>
      <c r="R14" s="24">
        <v>2</v>
      </c>
      <c r="S14" s="24">
        <v>2</v>
      </c>
      <c r="T14" s="24">
        <v>3</v>
      </c>
      <c r="U14" s="24">
        <v>4</v>
      </c>
      <c r="V14" s="24">
        <v>5</v>
      </c>
      <c r="W14" s="25" t="s">
        <v>41</v>
      </c>
      <c r="X14" s="3">
        <f t="shared" si="1"/>
        <v>4</v>
      </c>
      <c r="Y14" s="3">
        <f t="shared" si="3"/>
        <v>0</v>
      </c>
    </row>
    <row r="15" spans="1:25" x14ac:dyDescent="0.2">
      <c r="A15" s="465"/>
      <c r="B15" s="192" t="s">
        <v>42</v>
      </c>
      <c r="C15" s="165" t="str">
        <f>C13</f>
        <v>BZF103</v>
      </c>
      <c r="D15" s="15" t="str">
        <f>D13</f>
        <v>MATEMATİK I</v>
      </c>
      <c r="E15" s="181" t="s">
        <v>221</v>
      </c>
      <c r="F15" s="247" t="s">
        <v>106</v>
      </c>
      <c r="G15" s="245" t="s">
        <v>107</v>
      </c>
      <c r="H15" s="257" t="s">
        <v>219</v>
      </c>
      <c r="I15" s="286" t="str">
        <f t="shared" ref="I15:K15" si="4">I13</f>
        <v>BBK311</v>
      </c>
      <c r="J15" s="162" t="str">
        <f t="shared" si="4"/>
        <v>TARIMSAL ZARARLILARLA MÜCADELE YÖNTEMLERI VE İLAÇLAR</v>
      </c>
      <c r="K15" s="367" t="str">
        <f t="shared" si="4"/>
        <v>ZF-126</v>
      </c>
      <c r="L15" s="347" t="str">
        <f>L13</f>
        <v>BBK407</v>
      </c>
      <c r="M15" s="330" t="str">
        <f>M13</f>
        <v>SEBZE VE SÜS BİTKİLERİ ZARARLILARI</v>
      </c>
      <c r="N15" s="372" t="str">
        <f>N13</f>
        <v>ZF-128</v>
      </c>
      <c r="P15" s="22" t="s">
        <v>7</v>
      </c>
      <c r="Q15" s="23" t="s">
        <v>8</v>
      </c>
      <c r="R15" s="24">
        <v>3</v>
      </c>
      <c r="S15" s="24">
        <v>0</v>
      </c>
      <c r="T15" s="24">
        <v>3</v>
      </c>
      <c r="U15" s="24">
        <v>3</v>
      </c>
      <c r="V15" s="24">
        <v>4</v>
      </c>
      <c r="W15" s="25" t="s">
        <v>43</v>
      </c>
      <c r="X15" s="3">
        <f t="shared" si="1"/>
        <v>2</v>
      </c>
      <c r="Y15" s="3">
        <f t="shared" si="3"/>
        <v>100</v>
      </c>
    </row>
    <row r="16" spans="1:25" x14ac:dyDescent="0.2">
      <c r="A16" s="465"/>
      <c r="B16" s="191"/>
      <c r="C16" s="166"/>
      <c r="D16" s="9" t="str">
        <f>D14</f>
        <v>Dr.Öğr.Üyesi Cuma BOLAT</v>
      </c>
      <c r="E16" s="183">
        <v>1</v>
      </c>
      <c r="F16" s="258"/>
      <c r="G16" s="248" t="s">
        <v>90</v>
      </c>
      <c r="H16" s="257">
        <v>1</v>
      </c>
      <c r="I16" s="243"/>
      <c r="J16" s="163" t="s">
        <v>204</v>
      </c>
      <c r="K16" s="328">
        <v>1</v>
      </c>
      <c r="L16" s="334"/>
      <c r="M16" s="331" t="str">
        <f>M14</f>
        <v>Doç .Dr. Tülin Özsisli</v>
      </c>
      <c r="N16" s="348">
        <v>1</v>
      </c>
      <c r="P16" s="22" t="s">
        <v>44</v>
      </c>
      <c r="Q16" s="23" t="s">
        <v>45</v>
      </c>
      <c r="R16" s="24">
        <v>2</v>
      </c>
      <c r="S16" s="24">
        <v>2</v>
      </c>
      <c r="T16" s="24">
        <v>3</v>
      </c>
      <c r="U16" s="24">
        <v>4</v>
      </c>
      <c r="V16" s="24">
        <v>5</v>
      </c>
      <c r="W16" s="25" t="s">
        <v>46</v>
      </c>
      <c r="X16" s="3">
        <f t="shared" si="1"/>
        <v>4</v>
      </c>
      <c r="Y16" s="3">
        <f t="shared" si="3"/>
        <v>0</v>
      </c>
    </row>
    <row r="17" spans="1:25" x14ac:dyDescent="0.2">
      <c r="A17" s="465"/>
      <c r="B17" s="192" t="s">
        <v>47</v>
      </c>
      <c r="C17" s="165" t="str">
        <f>C15</f>
        <v>BZF103</v>
      </c>
      <c r="D17" s="15" t="str">
        <f>D15</f>
        <v>MATEMATİK I</v>
      </c>
      <c r="E17" s="184" t="s">
        <v>221</v>
      </c>
      <c r="F17" s="247" t="s">
        <v>106</v>
      </c>
      <c r="G17" s="245" t="s">
        <v>107</v>
      </c>
      <c r="H17" s="259" t="s">
        <v>219</v>
      </c>
      <c r="I17" s="286" t="str">
        <f>I15</f>
        <v>BBK311</v>
      </c>
      <c r="J17" s="162" t="str">
        <f>J15</f>
        <v>TARIMSAL ZARARLILARLA MÜCADELE YÖNTEMLERI VE İLAÇLAR</v>
      </c>
      <c r="K17" s="328" t="str">
        <f>K15</f>
        <v>ZF-126</v>
      </c>
      <c r="L17" s="373" t="str">
        <f>$P$80</f>
        <v>BBK407</v>
      </c>
      <c r="M17" s="332" t="str">
        <f>$Q$80</f>
        <v>SEBZE VE SÜS BİTKİLERİ ZARARLILARI</v>
      </c>
      <c r="N17" s="374" t="s">
        <v>232</v>
      </c>
      <c r="P17" s="22" t="s">
        <v>48</v>
      </c>
      <c r="Q17" s="23" t="s">
        <v>49</v>
      </c>
      <c r="R17" s="24">
        <v>0</v>
      </c>
      <c r="S17" s="24">
        <v>2</v>
      </c>
      <c r="T17" s="24">
        <v>1</v>
      </c>
      <c r="U17" s="24">
        <v>2</v>
      </c>
      <c r="V17" s="24">
        <v>1</v>
      </c>
      <c r="W17" s="25" t="s">
        <v>50</v>
      </c>
      <c r="X17" s="3">
        <f t="shared" si="1"/>
        <v>2</v>
      </c>
      <c r="Y17" s="3">
        <f t="shared" si="3"/>
        <v>0</v>
      </c>
    </row>
    <row r="18" spans="1:25" x14ac:dyDescent="0.2">
      <c r="A18" s="465"/>
      <c r="B18" s="191"/>
      <c r="C18" s="166"/>
      <c r="D18" s="9" t="str">
        <f>D16</f>
        <v>Dr.Öğr.Üyesi Cuma BOLAT</v>
      </c>
      <c r="E18" s="181">
        <v>1</v>
      </c>
      <c r="F18" s="256"/>
      <c r="G18" s="246" t="s">
        <v>90</v>
      </c>
      <c r="H18" s="257">
        <v>1</v>
      </c>
      <c r="I18" s="243"/>
      <c r="J18" s="164" t="str">
        <f>J16</f>
        <v>Prof. Dr. Hasan TUNAZ-Prof. Dr. Ali Arda IŞIKBER</v>
      </c>
      <c r="K18" s="366">
        <v>1</v>
      </c>
      <c r="L18" s="334"/>
      <c r="M18" s="331" t="s">
        <v>162</v>
      </c>
      <c r="N18" s="348">
        <v>0</v>
      </c>
      <c r="P18" s="31"/>
      <c r="Q18" s="32" t="s">
        <v>51</v>
      </c>
      <c r="R18" s="31"/>
      <c r="S18" s="31"/>
      <c r="T18" s="31"/>
      <c r="U18" s="31"/>
      <c r="V18" s="31">
        <v>2</v>
      </c>
      <c r="W18" s="25"/>
    </row>
    <row r="19" spans="1:25" x14ac:dyDescent="0.2">
      <c r="A19" s="465"/>
      <c r="B19" s="192" t="s">
        <v>52</v>
      </c>
      <c r="C19" s="170"/>
      <c r="D19" s="19"/>
      <c r="E19" s="193"/>
      <c r="F19" s="260"/>
      <c r="G19" s="100"/>
      <c r="H19" s="196"/>
      <c r="I19" s="260"/>
      <c r="J19" s="100"/>
      <c r="K19" s="26"/>
      <c r="L19" s="347" t="str">
        <f t="shared" ref="L19:N19" si="5">L17</f>
        <v>BBK407</v>
      </c>
      <c r="M19" s="330" t="str">
        <f t="shared" si="5"/>
        <v>SEBZE VE SÜS BİTKİLERİ ZARARLILARI</v>
      </c>
      <c r="N19" s="348" t="str">
        <f t="shared" si="5"/>
        <v>ZF-128</v>
      </c>
      <c r="P19" s="31"/>
      <c r="Q19" s="32" t="s">
        <v>53</v>
      </c>
      <c r="R19" s="31"/>
      <c r="S19" s="31"/>
      <c r="T19" s="31"/>
      <c r="U19" s="31"/>
      <c r="V19" s="31">
        <v>2</v>
      </c>
      <c r="W19" s="25"/>
    </row>
    <row r="20" spans="1:25" x14ac:dyDescent="0.2">
      <c r="A20" s="465"/>
      <c r="B20" s="191"/>
      <c r="C20" s="171"/>
      <c r="D20" s="34"/>
      <c r="E20" s="194"/>
      <c r="F20" s="266"/>
      <c r="G20" s="13"/>
      <c r="H20" s="185"/>
      <c r="I20" s="266"/>
      <c r="J20" s="11"/>
      <c r="K20" s="155"/>
      <c r="L20" s="334"/>
      <c r="M20" s="332" t="str">
        <f>M18</f>
        <v>Doç .Dr. Tülin Özsisli</v>
      </c>
      <c r="N20" s="374">
        <v>0</v>
      </c>
      <c r="P20" s="467" t="s">
        <v>54</v>
      </c>
      <c r="Q20" s="467"/>
      <c r="R20" s="467"/>
      <c r="S20" s="467"/>
      <c r="T20" s="467"/>
      <c r="U20" s="467"/>
      <c r="V20" s="467"/>
      <c r="W20" s="25"/>
    </row>
    <row r="21" spans="1:25" x14ac:dyDescent="0.2">
      <c r="A21" s="465"/>
      <c r="B21" s="192" t="s">
        <v>55</v>
      </c>
      <c r="C21" s="113"/>
      <c r="D21" s="17"/>
      <c r="E21" s="195"/>
      <c r="F21" s="285"/>
      <c r="G21" s="100"/>
      <c r="H21" s="196"/>
      <c r="I21" s="260"/>
      <c r="J21" s="100"/>
      <c r="K21" s="26"/>
      <c r="L21" s="285"/>
      <c r="M21" s="100"/>
      <c r="N21" s="196"/>
      <c r="P21" s="22" t="s">
        <v>56</v>
      </c>
      <c r="Q21" s="23" t="s">
        <v>57</v>
      </c>
      <c r="R21" s="24">
        <v>3</v>
      </c>
      <c r="S21" s="24">
        <v>0</v>
      </c>
      <c r="T21" s="24">
        <v>3</v>
      </c>
      <c r="U21" s="24">
        <v>3</v>
      </c>
      <c r="V21" s="24">
        <v>2</v>
      </c>
      <c r="W21" s="25" t="s">
        <v>58</v>
      </c>
      <c r="X21" s="3">
        <f t="shared" ref="X21:X31" si="6">COUNTIF(C$7:C$105,P21)</f>
        <v>3</v>
      </c>
      <c r="Y21" s="3">
        <f t="shared" si="3"/>
        <v>0</v>
      </c>
    </row>
    <row r="22" spans="1:25" x14ac:dyDescent="0.2">
      <c r="A22" s="465"/>
      <c r="B22" s="191"/>
      <c r="C22" s="171"/>
      <c r="D22" s="169"/>
      <c r="E22" s="194"/>
      <c r="F22" s="266"/>
      <c r="G22" s="13"/>
      <c r="H22" s="185"/>
      <c r="I22" s="266"/>
      <c r="J22" s="13"/>
      <c r="K22" s="146"/>
      <c r="L22" s="266"/>
      <c r="M22" s="13"/>
      <c r="N22" s="185"/>
      <c r="P22" s="35" t="s">
        <v>59</v>
      </c>
      <c r="Q22" s="36" t="s">
        <v>60</v>
      </c>
      <c r="R22" s="37">
        <v>2</v>
      </c>
      <c r="S22" s="37">
        <v>0</v>
      </c>
      <c r="T22" s="37">
        <v>0</v>
      </c>
      <c r="U22" s="37">
        <v>2</v>
      </c>
      <c r="V22" s="37">
        <v>2</v>
      </c>
      <c r="W22" s="38" t="s">
        <v>61</v>
      </c>
      <c r="X22" s="3">
        <f t="shared" si="6"/>
        <v>2</v>
      </c>
      <c r="Y22" s="3">
        <f t="shared" si="3"/>
        <v>0</v>
      </c>
    </row>
    <row r="23" spans="1:25" x14ac:dyDescent="0.2">
      <c r="A23" s="465"/>
      <c r="B23" s="192" t="s">
        <v>62</v>
      </c>
      <c r="C23" s="29"/>
      <c r="D23" s="100"/>
      <c r="E23" s="196"/>
      <c r="F23" s="260"/>
      <c r="G23" s="100"/>
      <c r="H23" s="196"/>
      <c r="I23" s="260"/>
      <c r="J23" s="100"/>
      <c r="K23" s="26"/>
      <c r="L23" s="260"/>
      <c r="M23" s="100"/>
      <c r="N23" s="196"/>
      <c r="P23" s="35" t="s">
        <v>63</v>
      </c>
      <c r="Q23" s="38" t="s">
        <v>64</v>
      </c>
      <c r="R23" s="37">
        <v>2</v>
      </c>
      <c r="S23" s="37">
        <v>0</v>
      </c>
      <c r="T23" s="37">
        <v>0</v>
      </c>
      <c r="U23" s="37">
        <v>2</v>
      </c>
      <c r="V23" s="37">
        <v>2</v>
      </c>
      <c r="W23" s="38"/>
      <c r="X23" s="3">
        <f t="shared" si="6"/>
        <v>0</v>
      </c>
      <c r="Y23" s="3">
        <f t="shared" si="3"/>
        <v>100</v>
      </c>
    </row>
    <row r="24" spans="1:25" ht="13.5" thickBot="1" x14ac:dyDescent="0.25">
      <c r="A24" s="466"/>
      <c r="B24" s="197"/>
      <c r="C24" s="187"/>
      <c r="D24" s="188"/>
      <c r="E24" s="198"/>
      <c r="F24" s="267"/>
      <c r="G24" s="188"/>
      <c r="H24" s="198"/>
      <c r="I24" s="267"/>
      <c r="J24" s="188"/>
      <c r="K24" s="368"/>
      <c r="L24" s="267"/>
      <c r="M24" s="188"/>
      <c r="N24" s="198"/>
      <c r="P24" s="35" t="s">
        <v>65</v>
      </c>
      <c r="Q24" s="38" t="s">
        <v>66</v>
      </c>
      <c r="R24" s="37">
        <v>2</v>
      </c>
      <c r="S24" s="37">
        <v>0</v>
      </c>
      <c r="T24" s="37">
        <v>0</v>
      </c>
      <c r="U24" s="37">
        <v>2</v>
      </c>
      <c r="V24" s="37">
        <v>2</v>
      </c>
      <c r="W24" s="38"/>
      <c r="X24" s="3">
        <f t="shared" si="6"/>
        <v>0</v>
      </c>
      <c r="Y24" s="3">
        <f t="shared" si="3"/>
        <v>100</v>
      </c>
    </row>
    <row r="25" spans="1:25" x14ac:dyDescent="0.2">
      <c r="A25" s="464" t="s">
        <v>67</v>
      </c>
      <c r="B25" s="176" t="s">
        <v>6</v>
      </c>
      <c r="C25" s="177" t="s">
        <v>80</v>
      </c>
      <c r="D25" s="178" t="s">
        <v>81</v>
      </c>
      <c r="E25" s="199" t="s">
        <v>9</v>
      </c>
      <c r="F25" s="272" t="str">
        <f>$P$37</f>
        <v>BBK203</v>
      </c>
      <c r="G25" s="273" t="str">
        <f>$Q$37</f>
        <v>FİTOPATOLOJİ</v>
      </c>
      <c r="H25" s="274" t="s">
        <v>219</v>
      </c>
      <c r="I25" s="253" t="str">
        <f>$P$59</f>
        <v>BBK309</v>
      </c>
      <c r="J25" s="254" t="str">
        <f>$Q$59</f>
        <v>BİTKİ NEMATOLOJİSİ</v>
      </c>
      <c r="K25" s="325" t="s">
        <v>218</v>
      </c>
      <c r="L25" s="376" t="str">
        <f>$P$91</f>
        <v>BBK421</v>
      </c>
      <c r="M25" s="377" t="str">
        <f>$Q$91</f>
        <v>BİTKİ KORUMADA ÇEVRE SORUNLARI (SEÇ)</v>
      </c>
      <c r="N25" s="378" t="s">
        <v>232</v>
      </c>
      <c r="P25" s="35" t="s">
        <v>70</v>
      </c>
      <c r="Q25" s="38" t="s">
        <v>71</v>
      </c>
      <c r="R25" s="37">
        <v>2</v>
      </c>
      <c r="S25" s="37">
        <v>0</v>
      </c>
      <c r="T25" s="37">
        <v>0</v>
      </c>
      <c r="U25" s="37">
        <v>2</v>
      </c>
      <c r="V25" s="37">
        <v>2</v>
      </c>
      <c r="W25" s="38"/>
      <c r="X25" s="3">
        <f t="shared" si="6"/>
        <v>0</v>
      </c>
      <c r="Y25" s="3">
        <f t="shared" si="3"/>
        <v>100</v>
      </c>
    </row>
    <row r="26" spans="1:25" x14ac:dyDescent="0.2">
      <c r="A26" s="465"/>
      <c r="B26" s="180"/>
      <c r="C26" s="166"/>
      <c r="D26" s="9" t="s">
        <v>85</v>
      </c>
      <c r="E26" s="181">
        <v>1</v>
      </c>
      <c r="F26" s="275"/>
      <c r="G26" s="109" t="s">
        <v>38</v>
      </c>
      <c r="H26" s="237">
        <v>1</v>
      </c>
      <c r="I26" s="256"/>
      <c r="J26" s="246" t="str">
        <f>$W$59</f>
        <v>Prof.Dr.Ramazan ÇETİNTAŞ</v>
      </c>
      <c r="K26" s="326">
        <v>1</v>
      </c>
      <c r="L26" s="379"/>
      <c r="M26" s="131" t="str">
        <f>$W$91</f>
        <v>Prof.Dr.M Murat ASLAN</v>
      </c>
      <c r="N26" s="404">
        <v>1</v>
      </c>
      <c r="P26" s="35" t="s">
        <v>73</v>
      </c>
      <c r="Q26" s="38" t="s">
        <v>74</v>
      </c>
      <c r="R26" s="37">
        <v>2</v>
      </c>
      <c r="S26" s="37">
        <v>0</v>
      </c>
      <c r="T26" s="37">
        <v>0</v>
      </c>
      <c r="U26" s="37">
        <v>2</v>
      </c>
      <c r="V26" s="37">
        <v>2</v>
      </c>
      <c r="W26" s="38"/>
      <c r="X26" s="3">
        <f t="shared" si="6"/>
        <v>0</v>
      </c>
      <c r="Y26" s="3">
        <f t="shared" si="3"/>
        <v>100</v>
      </c>
    </row>
    <row r="27" spans="1:25" x14ac:dyDescent="0.2">
      <c r="A27" s="465"/>
      <c r="B27" s="182" t="s">
        <v>12</v>
      </c>
      <c r="C27" s="165" t="s">
        <v>80</v>
      </c>
      <c r="D27" s="15" t="s">
        <v>81</v>
      </c>
      <c r="E27" s="200" t="s">
        <v>9</v>
      </c>
      <c r="F27" s="276" t="str">
        <f t="shared" ref="F27:K27" si="7">F25</f>
        <v>BBK203</v>
      </c>
      <c r="G27" s="108" t="str">
        <f t="shared" si="7"/>
        <v>FİTOPATOLOJİ</v>
      </c>
      <c r="H27" s="277" t="str">
        <f t="shared" si="7"/>
        <v>ZF-124</v>
      </c>
      <c r="I27" s="247" t="str">
        <f t="shared" si="7"/>
        <v>BBK309</v>
      </c>
      <c r="J27" s="245" t="str">
        <f t="shared" si="7"/>
        <v>BİTKİ NEMATOLOJİSİ</v>
      </c>
      <c r="K27" s="324" t="str">
        <f t="shared" si="7"/>
        <v>ZF-126</v>
      </c>
      <c r="L27" s="380" t="str">
        <f t="shared" ref="L27:N27" si="8">L25</f>
        <v>BBK421</v>
      </c>
      <c r="M27" s="130" t="str">
        <f t="shared" si="8"/>
        <v>BİTKİ KORUMADA ÇEVRE SORUNLARI (SEÇ)</v>
      </c>
      <c r="N27" s="381" t="str">
        <f t="shared" si="8"/>
        <v>ZF-128</v>
      </c>
      <c r="P27" s="35" t="s">
        <v>75</v>
      </c>
      <c r="Q27" s="38" t="s">
        <v>76</v>
      </c>
      <c r="R27" s="37">
        <v>2</v>
      </c>
      <c r="S27" s="37">
        <v>0</v>
      </c>
      <c r="T27" s="37">
        <v>0</v>
      </c>
      <c r="U27" s="37">
        <v>2</v>
      </c>
      <c r="V27" s="37">
        <v>2</v>
      </c>
      <c r="W27" s="38" t="s">
        <v>77</v>
      </c>
      <c r="X27" s="3">
        <f t="shared" si="6"/>
        <v>0</v>
      </c>
      <c r="Y27" s="3">
        <f t="shared" si="3"/>
        <v>100</v>
      </c>
    </row>
    <row r="28" spans="1:25" ht="13.5" thickBot="1" x14ac:dyDescent="0.25">
      <c r="A28" s="465"/>
      <c r="B28" s="180"/>
      <c r="C28" s="167"/>
      <c r="D28" s="111" t="s">
        <v>85</v>
      </c>
      <c r="E28" s="183">
        <v>1</v>
      </c>
      <c r="F28" s="275"/>
      <c r="G28" s="336" t="str">
        <f>G26</f>
        <v>Prof. Dr. Nihal BUZKAN</v>
      </c>
      <c r="H28" s="277">
        <v>1</v>
      </c>
      <c r="I28" s="256"/>
      <c r="J28" s="248" t="str">
        <f>J26</f>
        <v>Prof.Dr.Ramazan ÇETİNTAŞ</v>
      </c>
      <c r="K28" s="257">
        <v>1</v>
      </c>
      <c r="L28" s="382"/>
      <c r="M28" s="132" t="str">
        <f>M26</f>
        <v>Prof.Dr.M Murat ASLAN</v>
      </c>
      <c r="N28" s="405">
        <v>1</v>
      </c>
      <c r="P28" s="35" t="s">
        <v>78</v>
      </c>
      <c r="Q28" s="38" t="s">
        <v>79</v>
      </c>
      <c r="R28" s="37">
        <v>2</v>
      </c>
      <c r="S28" s="37">
        <v>0</v>
      </c>
      <c r="T28" s="37">
        <v>2</v>
      </c>
      <c r="U28" s="37">
        <v>2</v>
      </c>
      <c r="V28" s="37">
        <v>2</v>
      </c>
      <c r="W28" s="38"/>
      <c r="X28" s="3">
        <f t="shared" si="6"/>
        <v>0</v>
      </c>
      <c r="Y28" s="3">
        <f t="shared" si="3"/>
        <v>100</v>
      </c>
    </row>
    <row r="29" spans="1:25" ht="13.5" thickTop="1" x14ac:dyDescent="0.2">
      <c r="A29" s="465"/>
      <c r="B29" s="201" t="s">
        <v>14</v>
      </c>
      <c r="C29" s="100"/>
      <c r="D29" s="100"/>
      <c r="E29" s="206"/>
      <c r="F29" s="249" t="str">
        <f>$P$35</f>
        <v>BOZ221</v>
      </c>
      <c r="G29" s="15" t="str">
        <f>$Q$35</f>
        <v>İNGİLİZCE III</v>
      </c>
      <c r="H29" s="184" t="s">
        <v>9</v>
      </c>
      <c r="I29" s="258" t="str">
        <f>$P$59</f>
        <v>BBK309</v>
      </c>
      <c r="J29" s="245" t="str">
        <f>$Q$59</f>
        <v>BİTKİ NEMATOLOJİSİ</v>
      </c>
      <c r="K29" s="257" t="s">
        <v>218</v>
      </c>
      <c r="L29" s="304" t="str">
        <f>$P$90</f>
        <v>BBK419</v>
      </c>
      <c r="M29" s="305" t="str">
        <f>$Q$90</f>
        <v>BİTKİ PATOJEN EPİDEMİYOLOJİSİ (SEÇ)</v>
      </c>
      <c r="N29" s="399" t="s">
        <v>232</v>
      </c>
      <c r="P29" s="35" t="s">
        <v>82</v>
      </c>
      <c r="Q29" s="36" t="s">
        <v>83</v>
      </c>
      <c r="R29" s="37">
        <v>2</v>
      </c>
      <c r="S29" s="37">
        <v>0</v>
      </c>
      <c r="T29" s="37">
        <v>2</v>
      </c>
      <c r="U29" s="37">
        <v>2</v>
      </c>
      <c r="V29" s="37">
        <v>2</v>
      </c>
      <c r="W29" s="32" t="s">
        <v>84</v>
      </c>
      <c r="X29" s="3">
        <f t="shared" si="6"/>
        <v>2</v>
      </c>
      <c r="Y29" s="3">
        <f t="shared" si="3"/>
        <v>0</v>
      </c>
    </row>
    <row r="30" spans="1:25" x14ac:dyDescent="0.2">
      <c r="A30" s="465"/>
      <c r="B30" s="202"/>
      <c r="C30" s="13"/>
      <c r="D30" s="13"/>
      <c r="E30" s="185"/>
      <c r="F30" s="244"/>
      <c r="G30" s="9" t="s">
        <v>224</v>
      </c>
      <c r="H30" s="181">
        <v>1</v>
      </c>
      <c r="I30" s="256"/>
      <c r="J30" s="246" t="str">
        <f>$W$59</f>
        <v>Prof.Dr.Ramazan ÇETİNTAŞ</v>
      </c>
      <c r="K30" s="326">
        <v>0</v>
      </c>
      <c r="L30" s="307"/>
      <c r="M30" s="133" t="s">
        <v>231</v>
      </c>
      <c r="N30" s="310">
        <v>1</v>
      </c>
      <c r="P30" s="35" t="s">
        <v>86</v>
      </c>
      <c r="Q30" s="38" t="s">
        <v>87</v>
      </c>
      <c r="R30" s="37">
        <v>2</v>
      </c>
      <c r="S30" s="37">
        <v>0</v>
      </c>
      <c r="T30" s="37">
        <v>2</v>
      </c>
      <c r="U30" s="37">
        <v>2</v>
      </c>
      <c r="V30" s="37">
        <v>2</v>
      </c>
      <c r="W30" s="38"/>
      <c r="X30" s="3">
        <f t="shared" si="6"/>
        <v>0</v>
      </c>
      <c r="Y30" s="3">
        <f t="shared" si="3"/>
        <v>100</v>
      </c>
    </row>
    <row r="31" spans="1:25" x14ac:dyDescent="0.2">
      <c r="A31" s="465"/>
      <c r="B31" s="201" t="s">
        <v>27</v>
      </c>
      <c r="C31" s="100"/>
      <c r="D31" s="100"/>
      <c r="E31" s="242"/>
      <c r="F31" s="249" t="str">
        <f t="shared" ref="F31:G31" si="9">F29</f>
        <v>BOZ221</v>
      </c>
      <c r="G31" s="15" t="str">
        <f t="shared" si="9"/>
        <v>İNGİLİZCE III</v>
      </c>
      <c r="H31" s="239" t="str">
        <f>H29</f>
        <v>ZF-UZ-1</v>
      </c>
      <c r="I31" s="247" t="str">
        <f t="shared" ref="I31:M31" si="10">I29</f>
        <v>BBK309</v>
      </c>
      <c r="J31" s="245" t="str">
        <f t="shared" si="10"/>
        <v>BİTKİ NEMATOLOJİSİ</v>
      </c>
      <c r="K31" s="324" t="str">
        <f t="shared" si="10"/>
        <v>ZF-126</v>
      </c>
      <c r="L31" s="295" t="str">
        <f t="shared" si="10"/>
        <v>BBK419</v>
      </c>
      <c r="M31" s="134" t="str">
        <f t="shared" si="10"/>
        <v>BİTKİ PATOJEN EPİDEMİYOLOJİSİ (SEÇ)</v>
      </c>
      <c r="N31" s="400" t="s">
        <v>232</v>
      </c>
      <c r="P31" s="35" t="s">
        <v>80</v>
      </c>
      <c r="Q31" s="36" t="s">
        <v>81</v>
      </c>
      <c r="R31" s="37">
        <v>2</v>
      </c>
      <c r="S31" s="37">
        <v>0</v>
      </c>
      <c r="T31" s="37">
        <v>2</v>
      </c>
      <c r="U31" s="37">
        <v>2</v>
      </c>
      <c r="V31" s="37">
        <v>2</v>
      </c>
      <c r="W31" s="39" t="s">
        <v>88</v>
      </c>
      <c r="X31" s="3">
        <f t="shared" si="6"/>
        <v>2</v>
      </c>
      <c r="Y31" s="3">
        <f t="shared" si="3"/>
        <v>0</v>
      </c>
    </row>
    <row r="32" spans="1:25" ht="13.5" thickBot="1" x14ac:dyDescent="0.25">
      <c r="A32" s="465"/>
      <c r="B32" s="203"/>
      <c r="C32" s="188"/>
      <c r="D32" s="188"/>
      <c r="E32" s="198"/>
      <c r="F32" s="298"/>
      <c r="G32" s="212" t="str">
        <f>G30</f>
        <v>Öğr.Gör. Kemal HASANCAOĞLU</v>
      </c>
      <c r="H32" s="323">
        <v>1</v>
      </c>
      <c r="I32" s="256"/>
      <c r="J32" s="246" t="str">
        <f>J30</f>
        <v>Prof.Dr.Ramazan ÇETİNTAŞ</v>
      </c>
      <c r="K32" s="257">
        <v>0</v>
      </c>
      <c r="L32" s="311"/>
      <c r="M32" s="133" t="str">
        <f>M30</f>
        <v>Dr. Öğr. Üyesi Yaşar ALPTEKİN</v>
      </c>
      <c r="N32" s="310">
        <v>1</v>
      </c>
      <c r="P32" s="40"/>
      <c r="Q32" s="40"/>
      <c r="R32" s="16"/>
      <c r="S32" s="16"/>
      <c r="T32" s="16"/>
      <c r="U32" s="16"/>
      <c r="V32" s="16"/>
      <c r="W32" s="16"/>
      <c r="Y32" s="3">
        <f t="shared" si="3"/>
        <v>0</v>
      </c>
    </row>
    <row r="33" spans="1:25" ht="15" x14ac:dyDescent="0.2">
      <c r="A33" s="465"/>
      <c r="B33" s="190" t="s">
        <v>34</v>
      </c>
      <c r="C33" s="423" t="str">
        <f>$P$16</f>
        <v>BZF109</v>
      </c>
      <c r="D33" s="424" t="str">
        <f>$Q$16</f>
        <v>ZOOLOJİ I</v>
      </c>
      <c r="E33" s="425" t="s">
        <v>253</v>
      </c>
      <c r="F33" s="269" t="str">
        <f>$P$38</f>
        <v>BBK205</v>
      </c>
      <c r="G33" s="178" t="str">
        <f>$Q$38</f>
        <v>İSTATİSTİK</v>
      </c>
      <c r="H33" s="179" t="s">
        <v>219</v>
      </c>
      <c r="I33" s="272" t="str">
        <f>$P$58</f>
        <v>BBK307</v>
      </c>
      <c r="J33" s="273" t="str">
        <f>$Q$58</f>
        <v>BİYOTEKNOLOJİ</v>
      </c>
      <c r="K33" s="274" t="s">
        <v>218</v>
      </c>
      <c r="L33" s="356" t="str">
        <f>$P$78</f>
        <v>BBK403</v>
      </c>
      <c r="M33" s="357" t="str">
        <f>$Q$78</f>
        <v>BİTKİ BAKTERİ HASTALIKLARI</v>
      </c>
      <c r="N33" s="358" t="s">
        <v>232</v>
      </c>
      <c r="P33" s="470" t="s">
        <v>89</v>
      </c>
      <c r="Q33" s="470"/>
      <c r="R33" s="470"/>
      <c r="S33" s="470"/>
      <c r="T33" s="470"/>
      <c r="U33" s="470"/>
      <c r="V33" s="470"/>
      <c r="W33" s="471"/>
      <c r="Y33" s="3">
        <f t="shared" si="3"/>
        <v>0</v>
      </c>
    </row>
    <row r="34" spans="1:25" x14ac:dyDescent="0.2">
      <c r="A34" s="465"/>
      <c r="B34" s="191"/>
      <c r="C34" s="426"/>
      <c r="D34" s="427" t="s">
        <v>234</v>
      </c>
      <c r="E34" s="428">
        <v>1</v>
      </c>
      <c r="F34" s="244"/>
      <c r="G34" s="9" t="s">
        <v>206</v>
      </c>
      <c r="H34" s="181">
        <v>1</v>
      </c>
      <c r="I34" s="275"/>
      <c r="J34" s="121" t="s">
        <v>38</v>
      </c>
      <c r="K34" s="237">
        <v>1</v>
      </c>
      <c r="L34" s="333"/>
      <c r="M34" s="142" t="s">
        <v>23</v>
      </c>
      <c r="N34" s="408">
        <v>1</v>
      </c>
      <c r="P34" s="144" t="s">
        <v>15</v>
      </c>
      <c r="Q34" s="144" t="s">
        <v>16</v>
      </c>
      <c r="R34" s="144" t="s">
        <v>17</v>
      </c>
      <c r="S34" s="144" t="s">
        <v>18</v>
      </c>
      <c r="T34" s="144" t="s">
        <v>19</v>
      </c>
      <c r="U34" s="144"/>
      <c r="V34" s="144" t="s">
        <v>21</v>
      </c>
      <c r="W34" s="144" t="s">
        <v>22</v>
      </c>
      <c r="Y34" s="3">
        <f t="shared" si="3"/>
        <v>0</v>
      </c>
    </row>
    <row r="35" spans="1:25" x14ac:dyDescent="0.2">
      <c r="A35" s="465"/>
      <c r="B35" s="192" t="s">
        <v>42</v>
      </c>
      <c r="C35" s="429" t="str">
        <f>C33</f>
        <v>BZF109</v>
      </c>
      <c r="D35" s="430" t="str">
        <f>D33</f>
        <v>ZOOLOJİ I</v>
      </c>
      <c r="E35" s="428" t="s">
        <v>253</v>
      </c>
      <c r="F35" s="249" t="str">
        <f t="shared" ref="F35:G35" si="11">F33</f>
        <v>BBK205</v>
      </c>
      <c r="G35" s="15" t="str">
        <f t="shared" si="11"/>
        <v>İSTATİSTİK</v>
      </c>
      <c r="H35" s="239" t="s">
        <v>219</v>
      </c>
      <c r="I35" s="276" t="str">
        <f t="shared" ref="I35:K35" si="12">I33</f>
        <v>BBK307</v>
      </c>
      <c r="J35" s="108" t="str">
        <f t="shared" si="12"/>
        <v>BİYOTEKNOLOJİ</v>
      </c>
      <c r="K35" s="277" t="str">
        <f t="shared" si="12"/>
        <v>ZF-126</v>
      </c>
      <c r="L35" s="341" t="str">
        <f>L33</f>
        <v>BBK403</v>
      </c>
      <c r="M35" s="141" t="str">
        <f>M33</f>
        <v>BİTKİ BAKTERİ HASTALIKLARI</v>
      </c>
      <c r="N35" s="360" t="str">
        <f>N33</f>
        <v>ZF-128</v>
      </c>
      <c r="P35" s="22" t="s">
        <v>91</v>
      </c>
      <c r="Q35" s="23" t="s">
        <v>92</v>
      </c>
      <c r="R35" s="24">
        <v>2</v>
      </c>
      <c r="S35" s="24">
        <v>0</v>
      </c>
      <c r="T35" s="24">
        <v>2</v>
      </c>
      <c r="U35" s="24">
        <v>2</v>
      </c>
      <c r="V35" s="24">
        <v>3</v>
      </c>
      <c r="W35" s="25" t="s">
        <v>33</v>
      </c>
      <c r="X35" s="3">
        <f>COUNTIF(F$13:F$105,P35)</f>
        <v>2</v>
      </c>
      <c r="Y35" s="3">
        <f t="shared" si="3"/>
        <v>0</v>
      </c>
    </row>
    <row r="36" spans="1:25" x14ac:dyDescent="0.2">
      <c r="A36" s="465"/>
      <c r="B36" s="191"/>
      <c r="C36" s="426"/>
      <c r="D36" s="427" t="str">
        <f>D34</f>
        <v>Prof. Dr. M. Murat ASLAN</v>
      </c>
      <c r="E36" s="431">
        <v>1</v>
      </c>
      <c r="F36" s="271"/>
      <c r="G36" s="111" t="str">
        <f>G34</f>
        <v>Prof. Dr. Emin ÖZKÖSE</v>
      </c>
      <c r="H36" s="239">
        <v>1</v>
      </c>
      <c r="I36" s="275"/>
      <c r="J36" s="109" t="str">
        <f>J34</f>
        <v>Prof. Dr. Nihal BUZKAN</v>
      </c>
      <c r="K36" s="237">
        <v>1</v>
      </c>
      <c r="L36" s="333"/>
      <c r="M36" s="329" t="str">
        <f>M34</f>
        <v>Doç. Dr. Mustafa KÜSEK</v>
      </c>
      <c r="N36" s="408">
        <v>1</v>
      </c>
      <c r="P36" s="22" t="s">
        <v>93</v>
      </c>
      <c r="Q36" s="23" t="s">
        <v>94</v>
      </c>
      <c r="R36" s="24">
        <v>3</v>
      </c>
      <c r="S36" s="24">
        <v>0</v>
      </c>
      <c r="T36" s="24">
        <v>3</v>
      </c>
      <c r="U36" s="24">
        <v>3</v>
      </c>
      <c r="V36" s="24">
        <v>4</v>
      </c>
      <c r="W36" s="25" t="s">
        <v>50</v>
      </c>
      <c r="X36" s="3">
        <f>COUNTIF(F$13:F$105,P36)</f>
        <v>0</v>
      </c>
      <c r="Y36" s="3">
        <f t="shared" si="3"/>
        <v>100</v>
      </c>
    </row>
    <row r="37" spans="1:25" x14ac:dyDescent="0.2">
      <c r="A37" s="465"/>
      <c r="B37" s="192" t="s">
        <v>47</v>
      </c>
      <c r="C37" s="432" t="str">
        <f>$P$16</f>
        <v>BZF109</v>
      </c>
      <c r="D37" s="433" t="str">
        <f>$Q$16</f>
        <v>ZOOLOJİ I</v>
      </c>
      <c r="E37" s="434" t="s">
        <v>253</v>
      </c>
      <c r="F37" s="276" t="str">
        <f>$P$37</f>
        <v>BBK203</v>
      </c>
      <c r="G37" s="108" t="str">
        <f>$Q$37</f>
        <v>FİTOPATOLOJİ</v>
      </c>
      <c r="H37" s="237" t="str">
        <f>H35</f>
        <v>ZF-124</v>
      </c>
      <c r="I37" s="247" t="str">
        <f>$P$66</f>
        <v>BBK315</v>
      </c>
      <c r="J37" s="245" t="str">
        <f>$Q$66</f>
        <v>MESLEKİ İNGİLİZCE I (SEÇ)</v>
      </c>
      <c r="K37" s="324" t="s">
        <v>218</v>
      </c>
      <c r="L37" s="361" t="str">
        <f>$P$78</f>
        <v>BBK403</v>
      </c>
      <c r="M37" s="141" t="str">
        <f>$Q$78</f>
        <v>BİTKİ BAKTERİ HASTALIKLARI</v>
      </c>
      <c r="N37" s="408" t="s">
        <v>232</v>
      </c>
      <c r="P37" s="22" t="s">
        <v>95</v>
      </c>
      <c r="Q37" s="23" t="s">
        <v>96</v>
      </c>
      <c r="R37" s="24">
        <v>2</v>
      </c>
      <c r="S37" s="24">
        <v>2</v>
      </c>
      <c r="T37" s="24">
        <v>3</v>
      </c>
      <c r="U37" s="24">
        <v>4</v>
      </c>
      <c r="V37" s="24">
        <v>4</v>
      </c>
      <c r="W37" s="25" t="s">
        <v>97</v>
      </c>
      <c r="X37" s="3">
        <f>COUNTIF(F$13:F$105,P37)</f>
        <v>4</v>
      </c>
      <c r="Y37" s="3">
        <f t="shared" si="3"/>
        <v>0</v>
      </c>
    </row>
    <row r="38" spans="1:25" x14ac:dyDescent="0.2">
      <c r="A38" s="465"/>
      <c r="B38" s="191"/>
      <c r="C38" s="426"/>
      <c r="D38" s="427" t="str">
        <f>D36</f>
        <v>Prof. Dr. M. Murat ASLAN</v>
      </c>
      <c r="E38" s="428">
        <v>0</v>
      </c>
      <c r="F38" s="275"/>
      <c r="G38" s="109" t="s">
        <v>38</v>
      </c>
      <c r="H38" s="236">
        <v>0</v>
      </c>
      <c r="I38" s="256"/>
      <c r="J38" s="246" t="str">
        <f>$W$66</f>
        <v>Prof.Dr.Ramazan ÇETİNTAŞ</v>
      </c>
      <c r="K38" s="403">
        <v>1</v>
      </c>
      <c r="L38" s="333"/>
      <c r="M38" s="142" t="s">
        <v>23</v>
      </c>
      <c r="N38" s="359">
        <v>0</v>
      </c>
      <c r="P38" s="22" t="s">
        <v>98</v>
      </c>
      <c r="Q38" s="23" t="s">
        <v>99</v>
      </c>
      <c r="R38" s="24">
        <v>2</v>
      </c>
      <c r="S38" s="24">
        <v>0</v>
      </c>
      <c r="T38" s="24">
        <v>2</v>
      </c>
      <c r="U38" s="24">
        <v>2</v>
      </c>
      <c r="V38" s="24">
        <v>3</v>
      </c>
      <c r="W38" s="41" t="s">
        <v>100</v>
      </c>
      <c r="X38" s="3">
        <f>COUNTIF(F$13:F$105,P38)</f>
        <v>2</v>
      </c>
      <c r="Y38" s="3">
        <f t="shared" si="3"/>
        <v>0</v>
      </c>
    </row>
    <row r="39" spans="1:25" x14ac:dyDescent="0.2">
      <c r="A39" s="465"/>
      <c r="B39" s="192" t="s">
        <v>52</v>
      </c>
      <c r="C39" s="429" t="str">
        <f>C37</f>
        <v>BZF109</v>
      </c>
      <c r="D39" s="430" t="str">
        <f>D37</f>
        <v>ZOOLOJİ I</v>
      </c>
      <c r="E39" s="428" t="s">
        <v>253</v>
      </c>
      <c r="F39" s="276" t="str">
        <f>F37</f>
        <v>BBK203</v>
      </c>
      <c r="G39" s="108" t="str">
        <f>G37</f>
        <v>FİTOPATOLOJİ</v>
      </c>
      <c r="H39" s="277" t="str">
        <f t="shared" ref="H39:K39" si="13">H37</f>
        <v>ZF-124</v>
      </c>
      <c r="I39" s="247" t="str">
        <f t="shared" si="13"/>
        <v>BBK315</v>
      </c>
      <c r="J39" s="245" t="str">
        <f>J37</f>
        <v>MESLEKİ İNGİLİZCE I (SEÇ)</v>
      </c>
      <c r="K39" s="257" t="str">
        <f t="shared" si="13"/>
        <v>ZF-126</v>
      </c>
      <c r="L39" s="341" t="str">
        <f t="shared" ref="L39:N39" si="14">L37</f>
        <v>BBK403</v>
      </c>
      <c r="M39" s="141" t="str">
        <f>$Q$78</f>
        <v>BİTKİ BAKTERİ HASTALIKLARI</v>
      </c>
      <c r="N39" s="408" t="str">
        <f t="shared" si="14"/>
        <v>ZF-128</v>
      </c>
      <c r="P39" s="24"/>
      <c r="Q39" s="42" t="s">
        <v>101</v>
      </c>
      <c r="R39" s="24"/>
      <c r="S39" s="24"/>
      <c r="T39" s="24"/>
      <c r="U39" s="24"/>
      <c r="V39" s="24">
        <v>4</v>
      </c>
      <c r="W39" s="25"/>
      <c r="Y39" s="3">
        <f t="shared" si="3"/>
        <v>0</v>
      </c>
    </row>
    <row r="40" spans="1:25" ht="13.5" thickBot="1" x14ac:dyDescent="0.25">
      <c r="A40" s="465"/>
      <c r="B40" s="191"/>
      <c r="C40" s="426"/>
      <c r="D40" s="427" t="str">
        <f>D38</f>
        <v>Prof. Dr. M. Murat ASLAN</v>
      </c>
      <c r="E40" s="428">
        <v>0</v>
      </c>
      <c r="F40" s="275"/>
      <c r="G40" s="109" t="str">
        <f>G38</f>
        <v>Prof. Dr. Nihal BUZKAN</v>
      </c>
      <c r="H40" s="237">
        <v>0</v>
      </c>
      <c r="I40" s="258"/>
      <c r="J40" s="246" t="str">
        <f>J38</f>
        <v>Prof.Dr.Ramazan ÇETİNTAŞ</v>
      </c>
      <c r="K40" s="324">
        <v>1</v>
      </c>
      <c r="L40" s="362"/>
      <c r="M40" s="363" t="str">
        <f>M38</f>
        <v>Doç. Dr. Mustafa KÜSEK</v>
      </c>
      <c r="N40" s="364">
        <v>0</v>
      </c>
      <c r="P40" s="24"/>
      <c r="Q40" s="42" t="s">
        <v>102</v>
      </c>
      <c r="R40" s="24"/>
      <c r="S40" s="24"/>
      <c r="T40" s="24"/>
      <c r="U40" s="24"/>
      <c r="V40" s="24">
        <v>4</v>
      </c>
      <c r="W40" s="25"/>
      <c r="Y40" s="3">
        <f t="shared" si="3"/>
        <v>0</v>
      </c>
    </row>
    <row r="41" spans="1:25" x14ac:dyDescent="0.2">
      <c r="A41" s="465"/>
      <c r="B41" s="208" t="s">
        <v>55</v>
      </c>
      <c r="C41" s="15" t="str">
        <f>$P$22</f>
        <v>BOZ141</v>
      </c>
      <c r="D41" s="15" t="str">
        <f>$Q$22</f>
        <v>BEDEN EĞİTİMİ I</v>
      </c>
      <c r="E41" s="209" t="s">
        <v>9</v>
      </c>
      <c r="F41" s="279"/>
      <c r="G41" s="19"/>
      <c r="H41" s="193"/>
      <c r="I41" s="449"/>
      <c r="J41" s="419"/>
      <c r="K41" s="440"/>
      <c r="L41" s="285"/>
      <c r="M41" s="100"/>
      <c r="N41" s="196"/>
      <c r="P41" s="24"/>
      <c r="Q41" s="42" t="s">
        <v>103</v>
      </c>
      <c r="R41" s="24"/>
      <c r="S41" s="24"/>
      <c r="T41" s="24"/>
      <c r="U41" s="24"/>
      <c r="V41" s="24">
        <v>4</v>
      </c>
      <c r="W41" s="25"/>
      <c r="Y41" s="3">
        <f t="shared" si="3"/>
        <v>0</v>
      </c>
    </row>
    <row r="42" spans="1:25" x14ac:dyDescent="0.2">
      <c r="A42" s="465"/>
      <c r="B42" s="210"/>
      <c r="C42" s="9"/>
      <c r="D42" s="112" t="s">
        <v>222</v>
      </c>
      <c r="E42" s="181">
        <v>1</v>
      </c>
      <c r="F42" s="278"/>
      <c r="G42" s="21"/>
      <c r="H42" s="194"/>
      <c r="I42" s="450"/>
      <c r="J42" s="416"/>
      <c r="K42" s="451"/>
      <c r="L42" s="266"/>
      <c r="M42" s="11"/>
      <c r="N42" s="185"/>
      <c r="P42" s="24"/>
      <c r="Q42" s="42" t="s">
        <v>104</v>
      </c>
      <c r="R42" s="24"/>
      <c r="S42" s="24"/>
      <c r="T42" s="24"/>
      <c r="U42" s="24"/>
      <c r="V42" s="24">
        <v>4</v>
      </c>
      <c r="W42" s="25"/>
      <c r="Y42" s="3">
        <f t="shared" si="3"/>
        <v>0</v>
      </c>
    </row>
    <row r="43" spans="1:25" x14ac:dyDescent="0.2">
      <c r="A43" s="465"/>
      <c r="B43" s="208" t="s">
        <v>62</v>
      </c>
      <c r="C43" s="15" t="str">
        <f>C41</f>
        <v>BOZ141</v>
      </c>
      <c r="D43" s="15" t="str">
        <f>D41</f>
        <v>BEDEN EĞİTİMİ I</v>
      </c>
      <c r="E43" s="209" t="s">
        <v>9</v>
      </c>
      <c r="F43" s="281"/>
      <c r="G43" s="168"/>
      <c r="H43" s="195"/>
      <c r="I43" s="449"/>
      <c r="J43" s="419"/>
      <c r="K43" s="452"/>
      <c r="L43" s="260"/>
      <c r="M43" s="100"/>
      <c r="N43" s="196"/>
      <c r="P43" s="467" t="s">
        <v>105</v>
      </c>
      <c r="Q43" s="467"/>
      <c r="R43" s="467"/>
      <c r="S43" s="467"/>
      <c r="T43" s="467"/>
      <c r="U43" s="467"/>
      <c r="V43" s="467"/>
      <c r="W43" s="25"/>
      <c r="Y43" s="3">
        <f t="shared" si="3"/>
        <v>0</v>
      </c>
    </row>
    <row r="44" spans="1:25" ht="13.5" thickBot="1" x14ac:dyDescent="0.25">
      <c r="A44" s="465"/>
      <c r="B44" s="211"/>
      <c r="C44" s="212"/>
      <c r="D44" s="212" t="str">
        <f>D42</f>
        <v>Öğr. Gör. Dr. Tayfun KARA</v>
      </c>
      <c r="E44" s="213">
        <v>1</v>
      </c>
      <c r="F44" s="282"/>
      <c r="G44" s="283"/>
      <c r="H44" s="235"/>
      <c r="I44" s="453"/>
      <c r="J44" s="416"/>
      <c r="K44" s="440"/>
      <c r="L44" s="267"/>
      <c r="M44" s="188"/>
      <c r="N44" s="198"/>
      <c r="P44" s="22" t="s">
        <v>106</v>
      </c>
      <c r="Q44" s="23" t="s">
        <v>107</v>
      </c>
      <c r="R44" s="24">
        <v>3</v>
      </c>
      <c r="S44" s="24">
        <v>0</v>
      </c>
      <c r="T44" s="24">
        <v>3</v>
      </c>
      <c r="U44" s="24">
        <v>3</v>
      </c>
      <c r="V44" s="24">
        <v>4</v>
      </c>
      <c r="W44" s="25" t="s">
        <v>108</v>
      </c>
      <c r="X44" s="3">
        <f t="shared" ref="X44:X49" si="15">COUNTIF(F$13:F$105,P44)</f>
        <v>3</v>
      </c>
      <c r="Y44" s="3">
        <f t="shared" si="3"/>
        <v>0</v>
      </c>
    </row>
    <row r="45" spans="1:25" x14ac:dyDescent="0.2">
      <c r="A45" s="465" t="s">
        <v>109</v>
      </c>
      <c r="B45" s="214" t="s">
        <v>6</v>
      </c>
      <c r="C45" s="178" t="s">
        <v>28</v>
      </c>
      <c r="D45" s="178" t="s">
        <v>29</v>
      </c>
      <c r="E45" s="179" t="s">
        <v>9</v>
      </c>
      <c r="F45" s="269" t="str">
        <f>$P$46</f>
        <v>BBK211</v>
      </c>
      <c r="G45" s="178" t="str">
        <f>$Q$46</f>
        <v>TARIM EKONOMİSİ VE İŞLETMECİLİĞİ (SEÇ)</v>
      </c>
      <c r="H45" s="270" t="s">
        <v>219</v>
      </c>
      <c r="I45" s="299" t="str">
        <f>$P$55</f>
        <v>BBK301</v>
      </c>
      <c r="J45" s="300" t="str">
        <f>$Q$55</f>
        <v>BÖCEK MORFOLOJİSİ VE FİZYOLOJİSİ</v>
      </c>
      <c r="K45" s="327" t="s">
        <v>218</v>
      </c>
      <c r="L45" s="272" t="str">
        <f>$P$77</f>
        <v>BBK401</v>
      </c>
      <c r="M45" s="273" t="str">
        <f>$Q$77</f>
        <v>BİTKİ VİRÜS VE VİROİD HASTALIKLARI</v>
      </c>
      <c r="N45" s="274" t="s">
        <v>232</v>
      </c>
      <c r="P45" s="22" t="s">
        <v>110</v>
      </c>
      <c r="Q45" s="23" t="s">
        <v>111</v>
      </c>
      <c r="R45" s="24">
        <v>2</v>
      </c>
      <c r="S45" s="24">
        <v>2</v>
      </c>
      <c r="T45" s="24">
        <v>3</v>
      </c>
      <c r="U45" s="24">
        <v>4</v>
      </c>
      <c r="V45" s="24">
        <v>4</v>
      </c>
      <c r="W45" s="43" t="s">
        <v>112</v>
      </c>
      <c r="X45" s="3">
        <f t="shared" si="15"/>
        <v>4</v>
      </c>
      <c r="Y45" s="3">
        <f t="shared" si="3"/>
        <v>0</v>
      </c>
    </row>
    <row r="46" spans="1:25" x14ac:dyDescent="0.2">
      <c r="A46" s="465"/>
      <c r="B46" s="215"/>
      <c r="C46" s="111"/>
      <c r="D46" s="174" t="s">
        <v>223</v>
      </c>
      <c r="E46" s="181">
        <v>1</v>
      </c>
      <c r="F46" s="244"/>
      <c r="G46" s="9" t="s">
        <v>228</v>
      </c>
      <c r="H46" s="184">
        <v>1</v>
      </c>
      <c r="I46" s="243"/>
      <c r="J46" s="163" t="str">
        <f>$W$55</f>
        <v>Prof.Dr.Hasan TUNAZ</v>
      </c>
      <c r="K46" s="287">
        <v>0</v>
      </c>
      <c r="L46" s="275"/>
      <c r="M46" s="109" t="s">
        <v>216</v>
      </c>
      <c r="N46" s="237">
        <v>1</v>
      </c>
      <c r="P46" s="22" t="s">
        <v>114</v>
      </c>
      <c r="Q46" s="23" t="s">
        <v>115</v>
      </c>
      <c r="R46" s="24">
        <v>3</v>
      </c>
      <c r="S46" s="24">
        <v>0</v>
      </c>
      <c r="T46" s="24">
        <v>3</v>
      </c>
      <c r="U46" s="24">
        <v>3</v>
      </c>
      <c r="V46" s="24">
        <v>4</v>
      </c>
      <c r="W46" s="32" t="s">
        <v>84</v>
      </c>
      <c r="X46" s="3">
        <f t="shared" si="15"/>
        <v>3</v>
      </c>
      <c r="Y46" s="3">
        <f t="shared" si="3"/>
        <v>0</v>
      </c>
    </row>
    <row r="47" spans="1:25" x14ac:dyDescent="0.2">
      <c r="A47" s="465"/>
      <c r="B47" s="216" t="s">
        <v>12</v>
      </c>
      <c r="C47" s="15" t="s">
        <v>28</v>
      </c>
      <c r="D47" s="165" t="s">
        <v>29</v>
      </c>
      <c r="E47" s="217" t="str">
        <f>E45</f>
        <v>ZF-UZ-1</v>
      </c>
      <c r="F47" s="249" t="str">
        <f t="shared" ref="F47:G47" si="16">F45</f>
        <v>BBK211</v>
      </c>
      <c r="G47" s="15" t="str">
        <f t="shared" si="16"/>
        <v>TARIM EKONOMİSİ VE İŞLETMECİLİĞİ (SEÇ)</v>
      </c>
      <c r="H47" s="184" t="str">
        <f>H45</f>
        <v>ZF-124</v>
      </c>
      <c r="I47" s="286" t="str">
        <f t="shared" ref="I47:J47" si="17">I45</f>
        <v>BBK301</v>
      </c>
      <c r="J47" s="162" t="str">
        <f t="shared" si="17"/>
        <v>BÖCEK MORFOLOJİSİ VE FİZYOLOJİSİ</v>
      </c>
      <c r="K47" s="290" t="str">
        <f>K45</f>
        <v>ZF-126</v>
      </c>
      <c r="L47" s="276" t="str">
        <f>L45</f>
        <v>BBK401</v>
      </c>
      <c r="M47" s="108" t="str">
        <f>M45</f>
        <v>BİTKİ VİRÜS VE VİROİD HASTALIKLARI</v>
      </c>
      <c r="N47" s="237" t="str">
        <f>N45</f>
        <v>ZF-128</v>
      </c>
      <c r="P47" s="22" t="s">
        <v>68</v>
      </c>
      <c r="Q47" s="23" t="s">
        <v>69</v>
      </c>
      <c r="R47" s="24">
        <v>2</v>
      </c>
      <c r="S47" s="24">
        <v>2</v>
      </c>
      <c r="T47" s="24">
        <v>3</v>
      </c>
      <c r="U47" s="24">
        <v>4</v>
      </c>
      <c r="V47" s="24">
        <v>4</v>
      </c>
      <c r="W47" s="44" t="s">
        <v>72</v>
      </c>
      <c r="X47" s="3">
        <f t="shared" si="15"/>
        <v>4</v>
      </c>
      <c r="Y47" s="3">
        <f t="shared" si="3"/>
        <v>0</v>
      </c>
    </row>
    <row r="48" spans="1:25" x14ac:dyDescent="0.2">
      <c r="A48" s="465"/>
      <c r="B48" s="215"/>
      <c r="C48" s="9"/>
      <c r="D48" s="166" t="s">
        <v>223</v>
      </c>
      <c r="E48" s="218">
        <v>1</v>
      </c>
      <c r="F48" s="271"/>
      <c r="G48" s="111" t="str">
        <f>G46</f>
        <v>Dr. Öğr. Üyesi H. Brak AĞIR</v>
      </c>
      <c r="H48" s="280">
        <v>1</v>
      </c>
      <c r="I48" s="243"/>
      <c r="J48" s="163" t="str">
        <f>J46</f>
        <v>Prof.Dr.Hasan TUNAZ</v>
      </c>
      <c r="K48" s="287">
        <v>0</v>
      </c>
      <c r="L48" s="388"/>
      <c r="M48" s="109" t="str">
        <f>M46</f>
        <v>Prof. Dr. Nihal BUZKAN- Dr. Öğr. Üyesi SELİN CEREN BALSAK</v>
      </c>
      <c r="N48" s="236">
        <v>1</v>
      </c>
      <c r="P48" s="22" t="s">
        <v>116</v>
      </c>
      <c r="Q48" s="42" t="s">
        <v>117</v>
      </c>
      <c r="R48" s="24">
        <v>3</v>
      </c>
      <c r="S48" s="24">
        <v>0</v>
      </c>
      <c r="T48" s="24">
        <v>3</v>
      </c>
      <c r="U48" s="24">
        <v>3</v>
      </c>
      <c r="V48" s="24">
        <v>4</v>
      </c>
      <c r="W48" s="25" t="s">
        <v>118</v>
      </c>
      <c r="X48" s="3">
        <f t="shared" si="15"/>
        <v>0</v>
      </c>
      <c r="Y48" s="3">
        <f t="shared" si="3"/>
        <v>100</v>
      </c>
    </row>
    <row r="49" spans="1:25" x14ac:dyDescent="0.2">
      <c r="A49" s="465"/>
      <c r="B49" s="182" t="s">
        <v>14</v>
      </c>
      <c r="C49" s="165" t="str">
        <f>$P$12</f>
        <v>BOZ121</v>
      </c>
      <c r="D49" s="15" t="str">
        <f>$Q$12</f>
        <v>İNGİLİZCE I</v>
      </c>
      <c r="E49" s="184" t="s">
        <v>9</v>
      </c>
      <c r="F49" s="249" t="str">
        <f t="shared" ref="F49:H49" si="18">F47</f>
        <v>BBK211</v>
      </c>
      <c r="G49" s="15" t="str">
        <f t="shared" si="18"/>
        <v>TARIM EKONOMİSİ VE İŞLETMECİLİĞİ (SEÇ)</v>
      </c>
      <c r="H49" s="184" t="str">
        <f t="shared" si="18"/>
        <v>ZF-124</v>
      </c>
      <c r="I49" s="349" t="str">
        <f>$P$57</f>
        <v>BBK305</v>
      </c>
      <c r="J49" s="342" t="str">
        <f>$Q$57</f>
        <v>BÖCEK EKOLOJİSİ VE EPİDEMİYOLOJİSİ</v>
      </c>
      <c r="K49" s="350" t="s">
        <v>218</v>
      </c>
      <c r="L49" s="276" t="str">
        <f>$P$77</f>
        <v>BBK401</v>
      </c>
      <c r="M49" s="336" t="str">
        <f>$Q$77</f>
        <v>BİTKİ VİRÜS VE VİROİD HASTALIKLARI</v>
      </c>
      <c r="N49" s="389" t="s">
        <v>232</v>
      </c>
      <c r="P49" s="22" t="s">
        <v>119</v>
      </c>
      <c r="Q49" s="42" t="s">
        <v>120</v>
      </c>
      <c r="R49" s="24">
        <v>2</v>
      </c>
      <c r="S49" s="24">
        <v>2</v>
      </c>
      <c r="T49" s="24">
        <v>3</v>
      </c>
      <c r="U49" s="24">
        <v>4</v>
      </c>
      <c r="V49" s="24">
        <v>4</v>
      </c>
      <c r="W49" s="25" t="s">
        <v>121</v>
      </c>
      <c r="X49" s="3">
        <f t="shared" si="15"/>
        <v>0</v>
      </c>
      <c r="Y49" s="3">
        <f t="shared" si="3"/>
        <v>100</v>
      </c>
    </row>
    <row r="50" spans="1:25" x14ac:dyDescent="0.2">
      <c r="A50" s="465"/>
      <c r="B50" s="180"/>
      <c r="C50" s="166"/>
      <c r="D50" s="9" t="s">
        <v>224</v>
      </c>
      <c r="E50" s="218">
        <v>1</v>
      </c>
      <c r="F50" s="244"/>
      <c r="G50" s="9" t="str">
        <f>G48</f>
        <v>Dr. Öğr. Üyesi H. Brak AĞIR</v>
      </c>
      <c r="H50" s="181">
        <v>1</v>
      </c>
      <c r="I50" s="351"/>
      <c r="J50" s="343" t="str">
        <f>$W$57</f>
        <v>Prof.Dr.M Kubilay ER</v>
      </c>
      <c r="K50" s="352">
        <v>1</v>
      </c>
      <c r="L50" s="275"/>
      <c r="M50" s="336" t="str">
        <f>M48</f>
        <v>Prof. Dr. Nihal BUZKAN- Dr. Öğr. Üyesi SELİN CEREN BALSAK</v>
      </c>
      <c r="N50" s="237">
        <v>0</v>
      </c>
      <c r="P50" s="31"/>
      <c r="Q50" s="32"/>
      <c r="R50" s="31"/>
      <c r="S50" s="31"/>
      <c r="T50" s="31"/>
      <c r="U50" s="31"/>
      <c r="V50" s="31"/>
      <c r="W50" s="25"/>
      <c r="Y50" s="3">
        <f t="shared" si="3"/>
        <v>0</v>
      </c>
    </row>
    <row r="51" spans="1:25" x14ac:dyDescent="0.2">
      <c r="A51" s="465"/>
      <c r="B51" s="182" t="s">
        <v>27</v>
      </c>
      <c r="C51" s="165" t="str">
        <f t="shared" ref="C51:D51" si="19">C49</f>
        <v>BOZ121</v>
      </c>
      <c r="D51" s="15" t="str">
        <f t="shared" si="19"/>
        <v>İNGİLİZCE I</v>
      </c>
      <c r="E51" s="184" t="s">
        <v>9</v>
      </c>
      <c r="F51" s="260"/>
      <c r="G51" s="100"/>
      <c r="H51" s="196"/>
      <c r="I51" s="349" t="str">
        <f t="shared" ref="I51:K51" si="20">I49</f>
        <v>BBK305</v>
      </c>
      <c r="J51" s="342" t="str">
        <f t="shared" si="20"/>
        <v>BÖCEK EKOLOJİSİ VE EPİDEMİYOLOJİSİ</v>
      </c>
      <c r="K51" s="350" t="str">
        <f t="shared" si="20"/>
        <v>ZF-126</v>
      </c>
      <c r="L51" s="276" t="str">
        <f t="shared" ref="L51:M51" si="21">L49</f>
        <v>BBK401</v>
      </c>
      <c r="M51" s="108" t="str">
        <f t="shared" si="21"/>
        <v>BİTKİ VİRÜS VE VİROİD HASTALIKLARI</v>
      </c>
      <c r="N51" s="277" t="str">
        <f>N49</f>
        <v>ZF-128</v>
      </c>
      <c r="P51" s="45"/>
      <c r="Q51" s="46" t="s">
        <v>122</v>
      </c>
      <c r="R51" s="144">
        <f>SUM(R35:R42)</f>
        <v>9</v>
      </c>
      <c r="S51" s="144">
        <f>SUM(S35:S42)</f>
        <v>2</v>
      </c>
      <c r="T51" s="144">
        <f>SUM(T35:T42)</f>
        <v>10</v>
      </c>
      <c r="U51" s="144"/>
      <c r="V51" s="144">
        <f>SUM(V35:V42)</f>
        <v>30</v>
      </c>
      <c r="W51" s="144"/>
      <c r="Y51" s="3">
        <f t="shared" si="3"/>
        <v>0</v>
      </c>
    </row>
    <row r="52" spans="1:25" ht="13.5" thickBot="1" x14ac:dyDescent="0.25">
      <c r="A52" s="465"/>
      <c r="B52" s="186"/>
      <c r="C52" s="219"/>
      <c r="D52" s="220" t="str">
        <f>D50</f>
        <v>Öğr.Gör. Kemal HASANCAOĞLU</v>
      </c>
      <c r="E52" s="221">
        <v>1</v>
      </c>
      <c r="F52" s="267"/>
      <c r="G52" s="188"/>
      <c r="H52" s="198"/>
      <c r="I52" s="353"/>
      <c r="J52" s="354" t="str">
        <f>J50</f>
        <v>Prof.Dr.M Kubilay ER</v>
      </c>
      <c r="K52" s="355">
        <v>1</v>
      </c>
      <c r="L52" s="390"/>
      <c r="M52" s="391" t="str">
        <f>M50</f>
        <v>Prof. Dr. Nihal BUZKAN- Dr. Öğr. Üyesi SELİN CEREN BALSAK</v>
      </c>
      <c r="N52" s="409">
        <v>0</v>
      </c>
      <c r="P52" s="40"/>
      <c r="Q52" s="40"/>
      <c r="R52" s="16"/>
      <c r="S52" s="16"/>
      <c r="T52" s="16"/>
      <c r="U52" s="16"/>
      <c r="V52" s="16"/>
      <c r="W52" s="16"/>
      <c r="Y52" s="3">
        <f t="shared" si="3"/>
        <v>0</v>
      </c>
    </row>
    <row r="53" spans="1:25" ht="15" x14ac:dyDescent="0.2">
      <c r="A53" s="465"/>
      <c r="B53" s="190" t="s">
        <v>34</v>
      </c>
      <c r="C53" s="222"/>
      <c r="D53" s="223"/>
      <c r="E53" s="205"/>
      <c r="F53" s="269" t="s">
        <v>123</v>
      </c>
      <c r="G53" s="178" t="s">
        <v>124</v>
      </c>
      <c r="H53" s="270" t="s">
        <v>9</v>
      </c>
      <c r="I53" s="249" t="str">
        <f>$P$70</f>
        <v>BBK323</v>
      </c>
      <c r="J53" s="111" t="str">
        <f>$Q$70</f>
        <v>BİTKİ BESLEME VE GÜBRELEME (SEÇ)</v>
      </c>
      <c r="K53" s="184" t="s">
        <v>218</v>
      </c>
      <c r="L53" s="392" t="str">
        <f>$P$79</f>
        <v>BBK405</v>
      </c>
      <c r="M53" s="393" t="str">
        <f>$Q$79</f>
        <v>DEPOLANMIŞ ÜRÜN ZARARLILARI</v>
      </c>
      <c r="N53" s="394" t="s">
        <v>232</v>
      </c>
      <c r="P53" s="470" t="s">
        <v>125</v>
      </c>
      <c r="Q53" s="470"/>
      <c r="R53" s="470"/>
      <c r="S53" s="470"/>
      <c r="T53" s="470"/>
      <c r="U53" s="470"/>
      <c r="V53" s="470"/>
      <c r="W53" s="471"/>
      <c r="Y53" s="3">
        <f t="shared" si="3"/>
        <v>0</v>
      </c>
    </row>
    <row r="54" spans="1:25" x14ac:dyDescent="0.2">
      <c r="A54" s="465"/>
      <c r="B54" s="191"/>
      <c r="C54" s="171"/>
      <c r="D54" s="34"/>
      <c r="E54" s="185"/>
      <c r="F54" s="244"/>
      <c r="G54" s="9" t="s">
        <v>205</v>
      </c>
      <c r="H54" s="184">
        <v>1</v>
      </c>
      <c r="I54" s="244"/>
      <c r="J54" s="112" t="s">
        <v>229</v>
      </c>
      <c r="K54" s="184">
        <v>1</v>
      </c>
      <c r="L54" s="339"/>
      <c r="M54" s="136" t="str">
        <f>$W$79</f>
        <v>Prof.Dr.A Arda IŞIKBER</v>
      </c>
      <c r="N54" s="410">
        <v>1</v>
      </c>
      <c r="P54" s="144" t="s">
        <v>15</v>
      </c>
      <c r="Q54" s="144" t="s">
        <v>16</v>
      </c>
      <c r="R54" s="144" t="s">
        <v>17</v>
      </c>
      <c r="S54" s="144" t="s">
        <v>18</v>
      </c>
      <c r="T54" s="144" t="s">
        <v>19</v>
      </c>
      <c r="U54" s="144"/>
      <c r="V54" s="144" t="s">
        <v>21</v>
      </c>
      <c r="W54" s="144" t="s">
        <v>22</v>
      </c>
      <c r="Y54" s="3">
        <f t="shared" si="3"/>
        <v>0</v>
      </c>
    </row>
    <row r="55" spans="1:25" x14ac:dyDescent="0.2">
      <c r="A55" s="465"/>
      <c r="B55" s="192" t="s">
        <v>42</v>
      </c>
      <c r="C55" s="113"/>
      <c r="D55" s="169"/>
      <c r="E55" s="242"/>
      <c r="F55" s="249" t="s">
        <v>123</v>
      </c>
      <c r="G55" s="15" t="s">
        <v>124</v>
      </c>
      <c r="H55" s="239" t="str">
        <f>H53</f>
        <v>ZF-UZ-1</v>
      </c>
      <c r="I55" s="249" t="str">
        <f t="shared" ref="I55:J55" si="22">I53</f>
        <v>BBK323</v>
      </c>
      <c r="J55" s="15" t="str">
        <f t="shared" si="22"/>
        <v>BİTKİ BESLEME VE GÜBRELEME (SEÇ)</v>
      </c>
      <c r="K55" s="239" t="str">
        <f>K53</f>
        <v>ZF-126</v>
      </c>
      <c r="L55" s="338" t="str">
        <f>L53</f>
        <v>BBK405</v>
      </c>
      <c r="M55" s="135" t="str">
        <f>M53</f>
        <v>DEPOLANMIŞ ÜRÜN ZARARLILARI</v>
      </c>
      <c r="N55" s="410" t="str">
        <f>N53</f>
        <v>ZF-128</v>
      </c>
      <c r="P55" s="22" t="s">
        <v>126</v>
      </c>
      <c r="Q55" s="23" t="s">
        <v>127</v>
      </c>
      <c r="R55" s="24">
        <v>2</v>
      </c>
      <c r="S55" s="24">
        <v>2</v>
      </c>
      <c r="T55" s="24">
        <v>3</v>
      </c>
      <c r="U55" s="24">
        <v>4</v>
      </c>
      <c r="V55" s="24">
        <v>4</v>
      </c>
      <c r="W55" s="32" t="s">
        <v>50</v>
      </c>
      <c r="X55" s="3">
        <f t="shared" ref="X55:X61" si="23">COUNTIF(I$5:I$105,P55)</f>
        <v>4</v>
      </c>
      <c r="Y55" s="3">
        <f t="shared" si="3"/>
        <v>0</v>
      </c>
    </row>
    <row r="56" spans="1:25" ht="13.5" thickBot="1" x14ac:dyDescent="0.25">
      <c r="A56" s="465"/>
      <c r="B56" s="191"/>
      <c r="C56" s="171"/>
      <c r="D56" s="169"/>
      <c r="E56" s="225"/>
      <c r="F56" s="244"/>
      <c r="G56" s="9" t="s">
        <v>205</v>
      </c>
      <c r="H56" s="184">
        <v>0</v>
      </c>
      <c r="I56" s="244"/>
      <c r="J56" s="9" t="str">
        <f>J54</f>
        <v>Dr. Öğr. Üyesi Ömer Faruk DEMİR</v>
      </c>
      <c r="K56" s="184">
        <v>1</v>
      </c>
      <c r="L56" s="396"/>
      <c r="M56" s="337" t="str">
        <f>M54</f>
        <v>Prof.Dr.A Arda IŞIKBER</v>
      </c>
      <c r="N56" s="397">
        <v>1</v>
      </c>
      <c r="P56" s="22" t="s">
        <v>128</v>
      </c>
      <c r="Q56" s="23" t="s">
        <v>129</v>
      </c>
      <c r="R56" s="24">
        <v>2</v>
      </c>
      <c r="S56" s="24">
        <v>2</v>
      </c>
      <c r="T56" s="24">
        <v>3</v>
      </c>
      <c r="U56" s="24">
        <v>4</v>
      </c>
      <c r="V56" s="24">
        <v>4</v>
      </c>
      <c r="W56" s="32" t="s">
        <v>130</v>
      </c>
      <c r="X56" s="3">
        <f t="shared" si="23"/>
        <v>4</v>
      </c>
      <c r="Y56" s="3">
        <f t="shared" si="3"/>
        <v>0</v>
      </c>
    </row>
    <row r="57" spans="1:25" ht="13.5" thickTop="1" x14ac:dyDescent="0.2">
      <c r="A57" s="465"/>
      <c r="B57" s="192" t="s">
        <v>47</v>
      </c>
      <c r="C57" s="167" t="str">
        <f>$P$10</f>
        <v>BOZ101</v>
      </c>
      <c r="D57" s="129" t="str">
        <f>$Q$10</f>
        <v>TÜRK DİLİ I</v>
      </c>
      <c r="E57" s="200" t="s">
        <v>9</v>
      </c>
      <c r="F57" s="249" t="str">
        <f>F55</f>
        <v>BSS203</v>
      </c>
      <c r="G57" s="15" t="str">
        <f>G55</f>
        <v>GÖNÜLLÜLÜK ÇALIŞMALARI (SEÇ)</v>
      </c>
      <c r="H57" s="239" t="str">
        <f>H55</f>
        <v>ZF-UZ-1</v>
      </c>
      <c r="I57" s="249" t="str">
        <f>$P$70</f>
        <v>BBK323</v>
      </c>
      <c r="J57" s="15" t="str">
        <f>$Q$70</f>
        <v>BİTKİ BESLEME VE GÜBRELEME (SEÇ)</v>
      </c>
      <c r="K57" s="184" t="s">
        <v>218</v>
      </c>
      <c r="L57" s="338" t="str">
        <f>$P$79</f>
        <v>BBK405</v>
      </c>
      <c r="M57" s="135" t="str">
        <f>$Q$79</f>
        <v>DEPOLANMIŞ ÜRÜN ZARARLILARI</v>
      </c>
      <c r="N57" s="395" t="s">
        <v>232</v>
      </c>
      <c r="P57" s="22" t="s">
        <v>131</v>
      </c>
      <c r="Q57" s="23" t="s">
        <v>132</v>
      </c>
      <c r="R57" s="24">
        <v>2</v>
      </c>
      <c r="S57" s="24">
        <v>0</v>
      </c>
      <c r="T57" s="24">
        <v>2</v>
      </c>
      <c r="U57" s="24">
        <v>2</v>
      </c>
      <c r="V57" s="24">
        <v>3</v>
      </c>
      <c r="W57" s="32" t="s">
        <v>133</v>
      </c>
      <c r="X57" s="3">
        <f t="shared" si="23"/>
        <v>2</v>
      </c>
      <c r="Y57" s="3">
        <f t="shared" si="3"/>
        <v>0</v>
      </c>
    </row>
    <row r="58" spans="1:25" x14ac:dyDescent="0.2">
      <c r="A58" s="465"/>
      <c r="B58" s="191"/>
      <c r="C58" s="166"/>
      <c r="D58" s="112" t="s">
        <v>225</v>
      </c>
      <c r="E58" s="181">
        <v>1</v>
      </c>
      <c r="F58" s="244"/>
      <c r="G58" s="9" t="str">
        <f>G56</f>
        <v>Dr. Öğr. Üyesi Cevahir KAYNAKÇI BAYDAR</v>
      </c>
      <c r="H58" s="184">
        <v>0</v>
      </c>
      <c r="I58" s="244"/>
      <c r="J58" s="9" t="str">
        <f>J56</f>
        <v>Dr. Öğr. Üyesi Ömer Faruk DEMİR</v>
      </c>
      <c r="K58" s="181">
        <v>0</v>
      </c>
      <c r="L58" s="339"/>
      <c r="M58" s="136" t="str">
        <f>$W$79</f>
        <v>Prof.Dr.A Arda IŞIKBER</v>
      </c>
      <c r="N58" s="410">
        <v>0</v>
      </c>
      <c r="P58" s="22" t="s">
        <v>134</v>
      </c>
      <c r="Q58" s="23" t="s">
        <v>135</v>
      </c>
      <c r="R58" s="24">
        <v>2</v>
      </c>
      <c r="S58" s="24">
        <v>0</v>
      </c>
      <c r="T58" s="24">
        <v>2</v>
      </c>
      <c r="U58" s="24">
        <v>2</v>
      </c>
      <c r="V58" s="24">
        <v>2</v>
      </c>
      <c r="W58" s="32" t="s">
        <v>50</v>
      </c>
      <c r="X58" s="3">
        <f t="shared" si="23"/>
        <v>2</v>
      </c>
      <c r="Y58" s="3">
        <f t="shared" si="3"/>
        <v>0</v>
      </c>
    </row>
    <row r="59" spans="1:25" x14ac:dyDescent="0.2">
      <c r="A59" s="465"/>
      <c r="B59" s="192" t="s">
        <v>52</v>
      </c>
      <c r="C59" s="165" t="str">
        <f>C57</f>
        <v>BOZ101</v>
      </c>
      <c r="D59" s="15" t="str">
        <f>D57</f>
        <v>TÜRK DİLİ I</v>
      </c>
      <c r="E59" s="184" t="s">
        <v>9</v>
      </c>
      <c r="F59" s="278"/>
      <c r="G59" s="168"/>
      <c r="H59" s="195"/>
      <c r="I59" s="249" t="str">
        <f t="shared" ref="I59:J59" si="24">I57</f>
        <v>BBK323</v>
      </c>
      <c r="J59" s="15" t="str">
        <f t="shared" si="24"/>
        <v>BİTKİ BESLEME VE GÜBRELEME (SEÇ)</v>
      </c>
      <c r="K59" s="184" t="str">
        <f>K57</f>
        <v>ZF-126</v>
      </c>
      <c r="L59" s="338" t="str">
        <f>L57</f>
        <v>BBK405</v>
      </c>
      <c r="M59" s="135" t="str">
        <f>M57</f>
        <v>DEPOLANMIŞ ÜRÜN ZARARLILARI</v>
      </c>
      <c r="N59" s="410" t="str">
        <f>N57</f>
        <v>ZF-128</v>
      </c>
      <c r="P59" s="22" t="s">
        <v>136</v>
      </c>
      <c r="Q59" s="23" t="s">
        <v>137</v>
      </c>
      <c r="R59" s="24">
        <v>2</v>
      </c>
      <c r="S59" s="24">
        <v>2</v>
      </c>
      <c r="T59" s="24">
        <v>3</v>
      </c>
      <c r="U59" s="24">
        <v>4</v>
      </c>
      <c r="V59" s="24">
        <v>4</v>
      </c>
      <c r="W59" s="32" t="s">
        <v>138</v>
      </c>
      <c r="X59" s="3">
        <f t="shared" si="23"/>
        <v>4</v>
      </c>
      <c r="Y59" s="3">
        <f t="shared" si="3"/>
        <v>0</v>
      </c>
    </row>
    <row r="60" spans="1:25" x14ac:dyDescent="0.2">
      <c r="A60" s="465"/>
      <c r="B60" s="191"/>
      <c r="C60" s="166"/>
      <c r="D60" s="9" t="str">
        <f>D58</f>
        <v>Öğr. Gör. Hurşit AKBAŞ</v>
      </c>
      <c r="E60" s="218">
        <v>1</v>
      </c>
      <c r="F60" s="279"/>
      <c r="G60" s="20"/>
      <c r="H60" s="194"/>
      <c r="I60" s="271"/>
      <c r="J60" s="9" t="str">
        <f>J58</f>
        <v>Dr. Öğr. Üyesi Ömer Faruk DEMİR</v>
      </c>
      <c r="K60" s="183">
        <v>0</v>
      </c>
      <c r="L60" s="339"/>
      <c r="M60" s="337" t="str">
        <f>M58</f>
        <v>Prof.Dr.A Arda IŞIKBER</v>
      </c>
      <c r="N60" s="398">
        <v>0</v>
      </c>
      <c r="P60" s="22" t="s">
        <v>139</v>
      </c>
      <c r="Q60" s="47" t="s">
        <v>140</v>
      </c>
      <c r="R60" s="24">
        <v>3</v>
      </c>
      <c r="S60" s="24">
        <v>0</v>
      </c>
      <c r="T60" s="24">
        <v>3</v>
      </c>
      <c r="U60" s="24">
        <v>3</v>
      </c>
      <c r="V60" s="24">
        <v>4</v>
      </c>
      <c r="W60" s="32" t="s">
        <v>141</v>
      </c>
      <c r="X60" s="3">
        <f t="shared" si="23"/>
        <v>3</v>
      </c>
      <c r="Y60" s="3">
        <f t="shared" si="3"/>
        <v>0</v>
      </c>
    </row>
    <row r="61" spans="1:25" x14ac:dyDescent="0.2">
      <c r="A61" s="465"/>
      <c r="B61" s="192" t="s">
        <v>55</v>
      </c>
      <c r="C61" s="29"/>
      <c r="D61" s="100"/>
      <c r="E61" s="196"/>
      <c r="F61" s="260"/>
      <c r="G61" s="100"/>
      <c r="H61" s="206"/>
      <c r="I61" s="449"/>
      <c r="J61" s="422"/>
      <c r="K61" s="452"/>
      <c r="L61" s="285" t="str">
        <f>$P$81</f>
        <v>BBK409</v>
      </c>
      <c r="M61" s="100" t="str">
        <f>$Q$81</f>
        <v>MEZUNİYET ÇALIŞMASI I</v>
      </c>
      <c r="N61" s="231" t="s">
        <v>232</v>
      </c>
      <c r="P61" s="22" t="s">
        <v>142</v>
      </c>
      <c r="Q61" s="23" t="s">
        <v>143</v>
      </c>
      <c r="R61" s="24">
        <v>0</v>
      </c>
      <c r="S61" s="24">
        <v>4</v>
      </c>
      <c r="T61" s="24">
        <v>0</v>
      </c>
      <c r="U61" s="24">
        <v>4</v>
      </c>
      <c r="V61" s="24">
        <v>2</v>
      </c>
      <c r="W61" s="43" t="s">
        <v>144</v>
      </c>
      <c r="X61" s="3">
        <f t="shared" si="23"/>
        <v>4</v>
      </c>
      <c r="Y61" s="3">
        <f t="shared" si="3"/>
        <v>0</v>
      </c>
    </row>
    <row r="62" spans="1:25" x14ac:dyDescent="0.2">
      <c r="A62" s="465"/>
      <c r="B62" s="191"/>
      <c r="C62" s="30"/>
      <c r="D62" s="13"/>
      <c r="E62" s="185"/>
      <c r="F62" s="266"/>
      <c r="G62" s="13"/>
      <c r="H62" s="185"/>
      <c r="I62" s="450"/>
      <c r="J62" s="416"/>
      <c r="K62" s="451"/>
      <c r="L62" s="266"/>
      <c r="M62" s="13" t="str">
        <f>$W$81</f>
        <v>Bölüm Öğretim Üyeleri</v>
      </c>
      <c r="N62" s="185">
        <v>0</v>
      </c>
      <c r="P62" s="24"/>
      <c r="Q62" s="42" t="s">
        <v>101</v>
      </c>
      <c r="R62" s="24"/>
      <c r="S62" s="24"/>
      <c r="T62" s="24"/>
      <c r="U62" s="24"/>
      <c r="V62" s="24">
        <v>3</v>
      </c>
      <c r="W62" s="32"/>
      <c r="Y62" s="3">
        <f t="shared" si="3"/>
        <v>0</v>
      </c>
    </row>
    <row r="63" spans="1:25" x14ac:dyDescent="0.2">
      <c r="A63" s="465"/>
      <c r="B63" s="192" t="s">
        <v>62</v>
      </c>
      <c r="C63" s="29"/>
      <c r="D63" s="100"/>
      <c r="E63" s="196"/>
      <c r="F63" s="260"/>
      <c r="G63" s="100"/>
      <c r="H63" s="196"/>
      <c r="I63" s="449"/>
      <c r="J63" s="419"/>
      <c r="K63" s="452"/>
      <c r="L63" s="260" t="str">
        <f>L61</f>
        <v>BBK409</v>
      </c>
      <c r="M63" s="100" t="str">
        <f>M61</f>
        <v>MEZUNİYET ÇALIŞMASI I</v>
      </c>
      <c r="N63" s="196" t="str">
        <f>N61</f>
        <v>ZF-128</v>
      </c>
      <c r="P63" s="24"/>
      <c r="Q63" s="42" t="s">
        <v>102</v>
      </c>
      <c r="R63" s="24"/>
      <c r="S63" s="24"/>
      <c r="T63" s="24"/>
      <c r="U63" s="24"/>
      <c r="V63" s="24">
        <v>4</v>
      </c>
      <c r="W63" s="32"/>
      <c r="Y63" s="3">
        <f t="shared" si="3"/>
        <v>0</v>
      </c>
    </row>
    <row r="64" spans="1:25" ht="13.5" thickBot="1" x14ac:dyDescent="0.25">
      <c r="A64" s="466"/>
      <c r="B64" s="197"/>
      <c r="C64" s="187"/>
      <c r="D64" s="188"/>
      <c r="E64" s="241"/>
      <c r="F64" s="267"/>
      <c r="G64" s="188"/>
      <c r="H64" s="198"/>
      <c r="I64" s="453"/>
      <c r="J64" s="422"/>
      <c r="K64" s="452"/>
      <c r="L64" s="267"/>
      <c r="M64" s="188" t="str">
        <f>M62</f>
        <v>Bölüm Öğretim Üyeleri</v>
      </c>
      <c r="N64" s="226">
        <v>0</v>
      </c>
      <c r="P64" s="24"/>
      <c r="Q64" s="42"/>
      <c r="R64" s="24"/>
      <c r="S64" s="24"/>
      <c r="T64" s="24"/>
      <c r="U64" s="24"/>
      <c r="V64" s="24"/>
      <c r="W64" s="32"/>
      <c r="Y64" s="3">
        <f t="shared" si="3"/>
        <v>0</v>
      </c>
    </row>
    <row r="65" spans="1:25" x14ac:dyDescent="0.2">
      <c r="A65" s="464" t="s">
        <v>145</v>
      </c>
      <c r="B65" s="176" t="s">
        <v>6</v>
      </c>
      <c r="C65" s="413"/>
      <c r="D65" s="414"/>
      <c r="E65" s="420"/>
      <c r="F65" s="269" t="s">
        <v>68</v>
      </c>
      <c r="G65" s="178" t="s">
        <v>69</v>
      </c>
      <c r="H65" s="270" t="s">
        <v>219</v>
      </c>
      <c r="I65" s="284" t="str">
        <f>$P$61</f>
        <v>BBK313</v>
      </c>
      <c r="J65" s="204" t="str">
        <f>$Q$61</f>
        <v>MESLEKİ UYGULAMA I</v>
      </c>
      <c r="K65" s="230" t="s">
        <v>232</v>
      </c>
      <c r="L65" s="454"/>
      <c r="M65" s="414"/>
      <c r="N65" s="455"/>
      <c r="P65" s="467" t="s">
        <v>146</v>
      </c>
      <c r="Q65" s="467"/>
      <c r="R65" s="467"/>
      <c r="S65" s="467"/>
      <c r="T65" s="467"/>
      <c r="U65" s="467"/>
      <c r="V65" s="467"/>
      <c r="W65" s="32"/>
      <c r="Y65" s="3">
        <f t="shared" si="3"/>
        <v>0</v>
      </c>
    </row>
    <row r="66" spans="1:25" x14ac:dyDescent="0.2">
      <c r="A66" s="465"/>
      <c r="B66" s="180"/>
      <c r="C66" s="415"/>
      <c r="D66" s="416"/>
      <c r="E66" s="417"/>
      <c r="F66" s="244"/>
      <c r="G66" s="9" t="s">
        <v>227</v>
      </c>
      <c r="H66" s="184">
        <v>1</v>
      </c>
      <c r="I66" s="266"/>
      <c r="J66" s="13" t="str">
        <f>$W$61</f>
        <v>Bölüm Öğretim Üyeleri</v>
      </c>
      <c r="K66" s="231">
        <v>0</v>
      </c>
      <c r="L66" s="450"/>
      <c r="M66" s="416"/>
      <c r="N66" s="417"/>
      <c r="P66" s="22" t="s">
        <v>147</v>
      </c>
      <c r="Q66" s="23" t="s">
        <v>148</v>
      </c>
      <c r="R66" s="24">
        <v>2</v>
      </c>
      <c r="S66" s="24">
        <v>0</v>
      </c>
      <c r="T66" s="24">
        <v>2</v>
      </c>
      <c r="U66" s="24">
        <v>2</v>
      </c>
      <c r="V66" s="24">
        <v>3</v>
      </c>
      <c r="W66" s="25" t="s">
        <v>138</v>
      </c>
      <c r="X66" s="3">
        <f t="shared" ref="X66:X71" si="25">COUNTIF(I$5:I$105,P66)</f>
        <v>2</v>
      </c>
      <c r="Y66" s="3">
        <f t="shared" si="3"/>
        <v>0</v>
      </c>
    </row>
    <row r="67" spans="1:25" x14ac:dyDescent="0.2">
      <c r="A67" s="465"/>
      <c r="B67" s="182" t="s">
        <v>12</v>
      </c>
      <c r="C67" s="418"/>
      <c r="D67" s="419"/>
      <c r="E67" s="420"/>
      <c r="F67" s="249" t="s">
        <v>68</v>
      </c>
      <c r="G67" s="15" t="s">
        <v>69</v>
      </c>
      <c r="H67" s="184" t="s">
        <v>219</v>
      </c>
      <c r="I67" s="260" t="str">
        <f t="shared" ref="I67:J71" si="26">I65</f>
        <v>BBK313</v>
      </c>
      <c r="J67" s="100" t="str">
        <f t="shared" si="26"/>
        <v>MESLEKİ UYGULAMA I</v>
      </c>
      <c r="K67" s="231" t="str">
        <f>K65</f>
        <v>ZF-128</v>
      </c>
      <c r="L67" s="449"/>
      <c r="M67" s="419"/>
      <c r="N67" s="440"/>
      <c r="P67" s="22" t="s">
        <v>149</v>
      </c>
      <c r="Q67" s="42" t="s">
        <v>150</v>
      </c>
      <c r="R67" s="24">
        <v>2</v>
      </c>
      <c r="S67" s="24">
        <v>0</v>
      </c>
      <c r="T67" s="24">
        <v>2</v>
      </c>
      <c r="U67" s="24">
        <v>2</v>
      </c>
      <c r="V67" s="24">
        <v>3</v>
      </c>
      <c r="W67" s="25" t="s">
        <v>151</v>
      </c>
      <c r="X67" s="3">
        <f t="shared" si="25"/>
        <v>2</v>
      </c>
      <c r="Y67" s="3">
        <f t="shared" si="3"/>
        <v>0</v>
      </c>
    </row>
    <row r="68" spans="1:25" x14ac:dyDescent="0.2">
      <c r="A68" s="465"/>
      <c r="B68" s="180"/>
      <c r="C68" s="415"/>
      <c r="D68" s="416"/>
      <c r="E68" s="417"/>
      <c r="F68" s="271"/>
      <c r="G68" s="9" t="s">
        <v>72</v>
      </c>
      <c r="H68" s="280">
        <v>1</v>
      </c>
      <c r="I68" s="285"/>
      <c r="J68" s="13" t="str">
        <f t="shared" si="26"/>
        <v>Bölüm Öğretim Üyeleri</v>
      </c>
      <c r="K68" s="241">
        <v>0</v>
      </c>
      <c r="L68" s="450"/>
      <c r="M68" s="416"/>
      <c r="N68" s="452"/>
      <c r="P68" s="22" t="s">
        <v>152</v>
      </c>
      <c r="Q68" s="42" t="s">
        <v>153</v>
      </c>
      <c r="R68" s="24">
        <v>2</v>
      </c>
      <c r="S68" s="24">
        <v>0</v>
      </c>
      <c r="T68" s="24">
        <v>2</v>
      </c>
      <c r="U68" s="24">
        <v>2</v>
      </c>
      <c r="V68" s="24">
        <v>3</v>
      </c>
      <c r="W68" s="32"/>
      <c r="X68" s="3">
        <f t="shared" si="25"/>
        <v>0</v>
      </c>
      <c r="Y68" s="3">
        <f t="shared" si="3"/>
        <v>100</v>
      </c>
    </row>
    <row r="69" spans="1:25" x14ac:dyDescent="0.2">
      <c r="A69" s="465"/>
      <c r="B69" s="182" t="s">
        <v>14</v>
      </c>
      <c r="C69" s="421"/>
      <c r="D69" s="422"/>
      <c r="E69" s="440"/>
      <c r="F69" s="249" t="s">
        <v>68</v>
      </c>
      <c r="G69" s="15" t="s">
        <v>69</v>
      </c>
      <c r="H69" s="239" t="s">
        <v>219</v>
      </c>
      <c r="I69" s="260" t="str">
        <f t="shared" si="26"/>
        <v>BBK313</v>
      </c>
      <c r="J69" s="17" t="str">
        <f t="shared" si="26"/>
        <v>MESLEKİ UYGULAMA I</v>
      </c>
      <c r="K69" s="231" t="str">
        <f>K67</f>
        <v>ZF-128</v>
      </c>
      <c r="L69" s="449"/>
      <c r="M69" s="419"/>
      <c r="N69" s="452"/>
      <c r="P69" s="22" t="s">
        <v>154</v>
      </c>
      <c r="Q69" s="42" t="s">
        <v>155</v>
      </c>
      <c r="R69" s="24">
        <v>2</v>
      </c>
      <c r="S69" s="24">
        <v>0</v>
      </c>
      <c r="T69" s="24">
        <v>2</v>
      </c>
      <c r="U69" s="24">
        <v>2</v>
      </c>
      <c r="V69" s="24">
        <v>3</v>
      </c>
      <c r="W69" s="32"/>
      <c r="X69" s="3">
        <f t="shared" si="25"/>
        <v>0</v>
      </c>
      <c r="Y69" s="3">
        <f t="shared" si="3"/>
        <v>100</v>
      </c>
    </row>
    <row r="70" spans="1:25" x14ac:dyDescent="0.2">
      <c r="A70" s="465"/>
      <c r="B70" s="180"/>
      <c r="C70" s="415"/>
      <c r="D70" s="416"/>
      <c r="E70" s="417"/>
      <c r="F70" s="244"/>
      <c r="G70" s="9" t="s">
        <v>72</v>
      </c>
      <c r="H70" s="184">
        <v>0</v>
      </c>
      <c r="I70" s="266"/>
      <c r="J70" s="13" t="str">
        <f t="shared" si="26"/>
        <v>Bölüm Öğretim Üyeleri</v>
      </c>
      <c r="K70" s="185">
        <v>0</v>
      </c>
      <c r="L70" s="450"/>
      <c r="M70" s="416"/>
      <c r="N70" s="417"/>
      <c r="P70" s="22" t="s">
        <v>156</v>
      </c>
      <c r="Q70" s="23" t="s">
        <v>157</v>
      </c>
      <c r="R70" s="24">
        <v>2</v>
      </c>
      <c r="S70" s="24">
        <v>2</v>
      </c>
      <c r="T70" s="24">
        <v>3</v>
      </c>
      <c r="U70" s="24">
        <v>4</v>
      </c>
      <c r="V70" s="24">
        <v>4</v>
      </c>
      <c r="W70" s="32" t="s">
        <v>158</v>
      </c>
      <c r="X70" s="3">
        <f t="shared" si="25"/>
        <v>4</v>
      </c>
      <c r="Y70" s="3">
        <f t="shared" si="3"/>
        <v>0</v>
      </c>
    </row>
    <row r="71" spans="1:25" x14ac:dyDescent="0.2">
      <c r="A71" s="465"/>
      <c r="B71" s="182" t="s">
        <v>27</v>
      </c>
      <c r="C71" s="418"/>
      <c r="D71" s="419"/>
      <c r="E71" s="420"/>
      <c r="F71" s="249" t="s">
        <v>68</v>
      </c>
      <c r="G71" s="15" t="s">
        <v>69</v>
      </c>
      <c r="H71" s="239" t="s">
        <v>219</v>
      </c>
      <c r="I71" s="260" t="str">
        <f t="shared" si="26"/>
        <v>BBK313</v>
      </c>
      <c r="J71" s="100" t="str">
        <f t="shared" si="26"/>
        <v>MESLEKİ UYGULAMA I</v>
      </c>
      <c r="K71" s="196" t="str">
        <f>K69</f>
        <v>ZF-128</v>
      </c>
      <c r="L71" s="449"/>
      <c r="M71" s="419"/>
      <c r="N71" s="440"/>
      <c r="P71" s="22" t="s">
        <v>159</v>
      </c>
      <c r="Q71" s="42" t="s">
        <v>160</v>
      </c>
      <c r="R71" s="24">
        <v>2</v>
      </c>
      <c r="S71" s="24">
        <v>2</v>
      </c>
      <c r="T71" s="24">
        <v>3</v>
      </c>
      <c r="U71" s="24">
        <v>4</v>
      </c>
      <c r="V71" s="24">
        <v>4</v>
      </c>
      <c r="W71" s="48" t="s">
        <v>161</v>
      </c>
      <c r="X71" s="3">
        <f t="shared" si="25"/>
        <v>0</v>
      </c>
      <c r="Y71" s="3">
        <f t="shared" si="3"/>
        <v>100</v>
      </c>
    </row>
    <row r="72" spans="1:25" x14ac:dyDescent="0.2">
      <c r="A72" s="465"/>
      <c r="B72" s="180"/>
      <c r="C72" s="415"/>
      <c r="D72" s="416"/>
      <c r="E72" s="417"/>
      <c r="F72" s="244"/>
      <c r="G72" s="9" t="s">
        <v>72</v>
      </c>
      <c r="H72" s="239">
        <v>0</v>
      </c>
      <c r="I72" s="285"/>
      <c r="J72" s="17" t="str">
        <f>J70</f>
        <v>Bölüm Öğretim Üyeleri</v>
      </c>
      <c r="K72" s="231">
        <v>0</v>
      </c>
      <c r="L72" s="453"/>
      <c r="M72" s="422"/>
      <c r="N72" s="452"/>
      <c r="P72" s="45"/>
      <c r="Q72" s="46" t="s">
        <v>122</v>
      </c>
      <c r="R72" s="144">
        <f>SUM(R55:R64)</f>
        <v>13</v>
      </c>
      <c r="S72" s="144">
        <f>SUM(S55:S64)</f>
        <v>10</v>
      </c>
      <c r="T72" s="144">
        <f>SUM(T55:T64)</f>
        <v>16</v>
      </c>
      <c r="U72" s="144"/>
      <c r="V72" s="144">
        <f>SUM(V55:V64)</f>
        <v>30</v>
      </c>
      <c r="W72" s="144"/>
      <c r="Y72" s="3">
        <f t="shared" si="3"/>
        <v>0</v>
      </c>
    </row>
    <row r="73" spans="1:25" ht="18.600000000000001" customHeight="1" thickBot="1" x14ac:dyDescent="0.25">
      <c r="A73" s="465"/>
      <c r="B73" s="186" t="s">
        <v>215</v>
      </c>
      <c r="C73" s="187"/>
      <c r="D73" s="227"/>
      <c r="E73" s="198"/>
      <c r="F73" s="267"/>
      <c r="G73" s="188"/>
      <c r="H73" s="198"/>
      <c r="I73" s="312"/>
      <c r="J73" s="227"/>
      <c r="K73" s="198"/>
      <c r="L73" s="312"/>
      <c r="M73" s="227"/>
      <c r="N73" s="226"/>
      <c r="P73" s="156"/>
      <c r="Q73" s="157"/>
      <c r="R73" s="154"/>
      <c r="S73" s="154"/>
      <c r="T73" s="154"/>
      <c r="U73" s="154"/>
      <c r="V73" s="154"/>
      <c r="W73" s="154"/>
    </row>
    <row r="74" spans="1:25" x14ac:dyDescent="0.2">
      <c r="A74" s="465"/>
      <c r="B74" s="190" t="s">
        <v>34</v>
      </c>
      <c r="C74" s="228" t="str">
        <f>$P$17</f>
        <v>BBK109</v>
      </c>
      <c r="D74" s="229" t="str">
        <f>$Q$17</f>
        <v>ÜNİVERSİTE YAŞAMINA GİRİŞ</v>
      </c>
      <c r="E74" s="441" t="s">
        <v>219</v>
      </c>
      <c r="F74" s="269" t="str">
        <f>$P$45</f>
        <v>BBK209</v>
      </c>
      <c r="G74" s="178" t="str">
        <f>$Q$45</f>
        <v>HAYVANSAL ÜRETİM (SEÇ)</v>
      </c>
      <c r="H74" s="270" t="s">
        <v>218</v>
      </c>
      <c r="I74" s="286" t="str">
        <f>$P$55</f>
        <v>BBK301</v>
      </c>
      <c r="J74" s="162" t="str">
        <f>$Q$55</f>
        <v>BÖCEK MORFOLOJİSİ VE FİZYOLOJİSİ</v>
      </c>
      <c r="K74" s="287" t="s">
        <v>232</v>
      </c>
      <c r="L74" s="454"/>
      <c r="M74" s="414"/>
      <c r="N74" s="456"/>
      <c r="P74" s="40"/>
      <c r="Q74" s="40"/>
      <c r="R74" s="16"/>
      <c r="S74" s="16"/>
      <c r="T74" s="16"/>
      <c r="U74" s="16"/>
      <c r="V74" s="16"/>
      <c r="W74" s="16"/>
      <c r="Y74" s="3">
        <f t="shared" si="3"/>
        <v>0</v>
      </c>
    </row>
    <row r="75" spans="1:25" ht="15" x14ac:dyDescent="0.2">
      <c r="A75" s="465"/>
      <c r="B75" s="191"/>
      <c r="C75" s="173"/>
      <c r="D75" s="125" t="s">
        <v>217</v>
      </c>
      <c r="E75" s="442">
        <v>0</v>
      </c>
      <c r="F75" s="244"/>
      <c r="G75" s="9" t="s">
        <v>191</v>
      </c>
      <c r="H75" s="184">
        <v>1</v>
      </c>
      <c r="I75" s="243"/>
      <c r="J75" s="163" t="str">
        <f>$W$55</f>
        <v>Prof.Dr.Hasan TUNAZ</v>
      </c>
      <c r="K75" s="289">
        <v>1</v>
      </c>
      <c r="L75" s="450"/>
      <c r="M75" s="416"/>
      <c r="N75" s="452"/>
      <c r="P75" s="470" t="s">
        <v>163</v>
      </c>
      <c r="Q75" s="470"/>
      <c r="R75" s="470"/>
      <c r="S75" s="470"/>
      <c r="T75" s="470"/>
      <c r="U75" s="470"/>
      <c r="V75" s="470"/>
      <c r="W75" s="471"/>
      <c r="Y75" s="3">
        <f t="shared" si="3"/>
        <v>0</v>
      </c>
    </row>
    <row r="76" spans="1:25" x14ac:dyDescent="0.2">
      <c r="A76" s="465"/>
      <c r="B76" s="192" t="s">
        <v>42</v>
      </c>
      <c r="C76" s="172" t="str">
        <f>$P$17</f>
        <v>BBK109</v>
      </c>
      <c r="D76" s="124" t="str">
        <f t="shared" ref="D76" si="27">D74</f>
        <v>ÜNİVERSİTE YAŞAMINA GİRİŞ</v>
      </c>
      <c r="E76" s="442" t="s">
        <v>219</v>
      </c>
      <c r="F76" s="249" t="str">
        <f t="shared" ref="F76:K76" si="28">F74</f>
        <v>BBK209</v>
      </c>
      <c r="G76" s="15" t="str">
        <f t="shared" si="28"/>
        <v>HAYVANSAL ÜRETİM (SEÇ)</v>
      </c>
      <c r="H76" s="239" t="str">
        <f t="shared" si="28"/>
        <v>ZF-126</v>
      </c>
      <c r="I76" s="286" t="str">
        <f t="shared" si="28"/>
        <v>BBK301</v>
      </c>
      <c r="J76" s="162" t="str">
        <f t="shared" si="28"/>
        <v>BÖCEK MORFOLOJİSİ VE FİZYOLOJİSİ</v>
      </c>
      <c r="K76" s="287" t="str">
        <f t="shared" si="28"/>
        <v>ZF-128</v>
      </c>
      <c r="L76" s="449"/>
      <c r="M76" s="419"/>
      <c r="N76" s="420"/>
      <c r="P76" s="144" t="s">
        <v>15</v>
      </c>
      <c r="Q76" s="144" t="s">
        <v>16</v>
      </c>
      <c r="R76" s="144" t="s">
        <v>17</v>
      </c>
      <c r="S76" s="144" t="s">
        <v>18</v>
      </c>
      <c r="T76" s="144" t="s">
        <v>19</v>
      </c>
      <c r="U76" s="144"/>
      <c r="V76" s="144" t="s">
        <v>21</v>
      </c>
      <c r="W76" s="144" t="s">
        <v>22</v>
      </c>
      <c r="Y76" s="3">
        <f t="shared" ref="Y76:Y92" si="29">IF(U76=X76,0,100)</f>
        <v>0</v>
      </c>
    </row>
    <row r="77" spans="1:25" ht="13.5" thickBot="1" x14ac:dyDescent="0.25">
      <c r="A77" s="465"/>
      <c r="B77" s="191"/>
      <c r="C77" s="173"/>
      <c r="D77" s="125" t="s">
        <v>217</v>
      </c>
      <c r="E77" s="443">
        <v>0</v>
      </c>
      <c r="F77" s="271"/>
      <c r="G77" s="111" t="str">
        <f>G75</f>
        <v>Doç. Dr. Beyhan YETER</v>
      </c>
      <c r="H77" s="239">
        <v>1</v>
      </c>
      <c r="I77" s="243"/>
      <c r="J77" s="411" t="str">
        <f>J75</f>
        <v>Prof.Dr.Hasan TUNAZ</v>
      </c>
      <c r="K77" s="412">
        <v>1</v>
      </c>
      <c r="L77" s="453"/>
      <c r="M77" s="416"/>
      <c r="N77" s="452"/>
      <c r="P77" s="22" t="s">
        <v>164</v>
      </c>
      <c r="Q77" s="23" t="s">
        <v>165</v>
      </c>
      <c r="R77" s="24">
        <v>2</v>
      </c>
      <c r="S77" s="24">
        <v>2</v>
      </c>
      <c r="T77" s="24">
        <v>3</v>
      </c>
      <c r="U77" s="24">
        <v>4</v>
      </c>
      <c r="V77" s="24">
        <v>5</v>
      </c>
      <c r="W77" s="25" t="s">
        <v>97</v>
      </c>
      <c r="X77" s="3">
        <f t="shared" ref="X77:X82" si="30">COUNTIF(L$21:L$105,P77)</f>
        <v>6</v>
      </c>
      <c r="Y77" s="3">
        <f t="shared" si="29"/>
        <v>100</v>
      </c>
    </row>
    <row r="78" spans="1:25" ht="13.5" thickTop="1" x14ac:dyDescent="0.2">
      <c r="A78" s="465"/>
      <c r="B78" s="192" t="s">
        <v>47</v>
      </c>
      <c r="C78" s="170"/>
      <c r="D78" s="19"/>
      <c r="E78" s="193"/>
      <c r="F78" s="249" t="str">
        <f>$P$45</f>
        <v>BBK209</v>
      </c>
      <c r="G78" s="15" t="str">
        <f>$Q$45</f>
        <v>HAYVANSAL ÜRETİM (SEÇ)</v>
      </c>
      <c r="H78" s="184" t="s">
        <v>218</v>
      </c>
      <c r="I78" s="271" t="s">
        <v>149</v>
      </c>
      <c r="J78" s="15" t="s">
        <v>203</v>
      </c>
      <c r="K78" s="184" t="s">
        <v>254</v>
      </c>
      <c r="L78" s="297" t="s">
        <v>164</v>
      </c>
      <c r="M78" s="122" t="s">
        <v>177</v>
      </c>
      <c r="N78" s="406" t="s">
        <v>232</v>
      </c>
      <c r="P78" s="22" t="s">
        <v>166</v>
      </c>
      <c r="Q78" s="23" t="s">
        <v>167</v>
      </c>
      <c r="R78" s="24">
        <v>2</v>
      </c>
      <c r="S78" s="24">
        <v>2</v>
      </c>
      <c r="T78" s="24">
        <v>3</v>
      </c>
      <c r="U78" s="24">
        <v>4</v>
      </c>
      <c r="V78" s="24">
        <v>5</v>
      </c>
      <c r="W78" s="25" t="s">
        <v>97</v>
      </c>
      <c r="X78" s="3">
        <f t="shared" si="30"/>
        <v>4</v>
      </c>
      <c r="Y78" s="3">
        <f t="shared" si="29"/>
        <v>0</v>
      </c>
    </row>
    <row r="79" spans="1:25" x14ac:dyDescent="0.2">
      <c r="A79" s="465"/>
      <c r="B79" s="191"/>
      <c r="C79" s="171"/>
      <c r="D79" s="21"/>
      <c r="E79" s="194"/>
      <c r="F79" s="244"/>
      <c r="G79" s="9" t="s">
        <v>191</v>
      </c>
      <c r="H79" s="184">
        <v>0</v>
      </c>
      <c r="I79" s="271"/>
      <c r="J79" s="111" t="s">
        <v>230</v>
      </c>
      <c r="K79" s="184">
        <v>1</v>
      </c>
      <c r="L79" s="296"/>
      <c r="M79" s="123" t="s">
        <v>251</v>
      </c>
      <c r="N79" s="303">
        <v>0</v>
      </c>
      <c r="P79" s="22" t="s">
        <v>168</v>
      </c>
      <c r="Q79" s="23" t="s">
        <v>169</v>
      </c>
      <c r="R79" s="24">
        <v>2</v>
      </c>
      <c r="S79" s="24">
        <v>2</v>
      </c>
      <c r="T79" s="24">
        <v>3</v>
      </c>
      <c r="U79" s="24">
        <v>4</v>
      </c>
      <c r="V79" s="24">
        <v>3</v>
      </c>
      <c r="W79" s="25" t="s">
        <v>170</v>
      </c>
      <c r="X79" s="3">
        <f t="shared" si="30"/>
        <v>4</v>
      </c>
      <c r="Y79" s="3">
        <f t="shared" si="29"/>
        <v>0</v>
      </c>
    </row>
    <row r="80" spans="1:25" x14ac:dyDescent="0.2">
      <c r="A80" s="465"/>
      <c r="B80" s="192" t="s">
        <v>52</v>
      </c>
      <c r="C80" s="165" t="str">
        <f>$P$29</f>
        <v>BSS103</v>
      </c>
      <c r="D80" s="15" t="str">
        <f>$Q$29</f>
        <v>GİRİŞMCİLİK VE STRATEJİ (SEÇ.)</v>
      </c>
      <c r="E80" s="232" t="s">
        <v>9</v>
      </c>
      <c r="F80" s="249" t="str">
        <f t="shared" ref="F80:G80" si="31">F78</f>
        <v>BBK209</v>
      </c>
      <c r="G80" s="15" t="str">
        <f t="shared" si="31"/>
        <v>HAYVANSAL ÜRETİM (SEÇ)</v>
      </c>
      <c r="H80" s="184" t="str">
        <f>H78</f>
        <v>ZF-126</v>
      </c>
      <c r="I80" s="249" t="s">
        <v>149</v>
      </c>
      <c r="J80" s="15" t="s">
        <v>203</v>
      </c>
      <c r="K80" s="184" t="s">
        <v>219</v>
      </c>
      <c r="L80" s="297" t="s">
        <v>164</v>
      </c>
      <c r="M80" s="122" t="s">
        <v>177</v>
      </c>
      <c r="N80" s="383" t="s">
        <v>232</v>
      </c>
      <c r="P80" s="22" t="s">
        <v>171</v>
      </c>
      <c r="Q80" s="23" t="s">
        <v>172</v>
      </c>
      <c r="R80" s="24">
        <v>2</v>
      </c>
      <c r="S80" s="24">
        <v>2</v>
      </c>
      <c r="T80" s="24">
        <v>3</v>
      </c>
      <c r="U80" s="24">
        <v>4</v>
      </c>
      <c r="V80" s="24">
        <v>4</v>
      </c>
      <c r="W80" s="25" t="s">
        <v>173</v>
      </c>
      <c r="X80" s="3">
        <f t="shared" si="30"/>
        <v>0</v>
      </c>
      <c r="Y80" s="3">
        <f t="shared" si="29"/>
        <v>100</v>
      </c>
    </row>
    <row r="81" spans="1:25" ht="13.5" thickBot="1" x14ac:dyDescent="0.25">
      <c r="A81" s="465"/>
      <c r="B81" s="191"/>
      <c r="C81" s="166"/>
      <c r="D81" s="9" t="s">
        <v>226</v>
      </c>
      <c r="E81" s="184">
        <v>1</v>
      </c>
      <c r="F81" s="271"/>
      <c r="G81" s="111" t="str">
        <f>G79</f>
        <v>Doç. Dr. Beyhan YETER</v>
      </c>
      <c r="H81" s="183">
        <v>0</v>
      </c>
      <c r="I81" s="244"/>
      <c r="J81" s="111" t="s">
        <v>230</v>
      </c>
      <c r="K81" s="181">
        <v>1</v>
      </c>
      <c r="L81" s="301"/>
      <c r="M81" s="302" t="s">
        <v>252</v>
      </c>
      <c r="N81" s="407">
        <v>0</v>
      </c>
      <c r="P81" s="22" t="s">
        <v>174</v>
      </c>
      <c r="Q81" s="23" t="s">
        <v>175</v>
      </c>
      <c r="R81" s="24">
        <v>0</v>
      </c>
      <c r="S81" s="24">
        <v>2</v>
      </c>
      <c r="T81" s="24">
        <v>0</v>
      </c>
      <c r="U81" s="24">
        <v>2</v>
      </c>
      <c r="V81" s="24">
        <v>2</v>
      </c>
      <c r="W81" s="43" t="s">
        <v>144</v>
      </c>
      <c r="X81" s="3">
        <f t="shared" si="30"/>
        <v>2</v>
      </c>
      <c r="Y81" s="3">
        <f t="shared" si="29"/>
        <v>0</v>
      </c>
    </row>
    <row r="82" spans="1:25" x14ac:dyDescent="0.2">
      <c r="A82" s="465"/>
      <c r="B82" s="192" t="s">
        <v>55</v>
      </c>
      <c r="C82" s="165" t="str">
        <f>C80</f>
        <v>BSS103</v>
      </c>
      <c r="D82" s="15" t="str">
        <f>D80</f>
        <v>GİRİŞMCİLİK VE STRATEJİ (SEÇ.)</v>
      </c>
      <c r="E82" s="232" t="s">
        <v>9</v>
      </c>
      <c r="F82" s="260"/>
      <c r="G82" s="100"/>
      <c r="H82" s="196"/>
      <c r="J82" s="19"/>
      <c r="L82" s="260"/>
      <c r="M82" s="100"/>
      <c r="N82" s="241"/>
      <c r="P82" s="22" t="s">
        <v>176</v>
      </c>
      <c r="Q82" s="23" t="s">
        <v>177</v>
      </c>
      <c r="R82" s="24">
        <v>0</v>
      </c>
      <c r="S82" s="24">
        <v>2</v>
      </c>
      <c r="T82" s="24">
        <v>1</v>
      </c>
      <c r="U82" s="24">
        <v>2</v>
      </c>
      <c r="V82" s="24">
        <v>2</v>
      </c>
      <c r="W82" s="49" t="s">
        <v>178</v>
      </c>
      <c r="X82" s="3">
        <f t="shared" si="30"/>
        <v>0</v>
      </c>
      <c r="Y82" s="3">
        <f t="shared" si="29"/>
        <v>100</v>
      </c>
    </row>
    <row r="83" spans="1:25" x14ac:dyDescent="0.2">
      <c r="A83" s="465"/>
      <c r="B83" s="191"/>
      <c r="C83" s="167"/>
      <c r="D83" s="111" t="str">
        <f>D81</f>
        <v>Dr. Öğr. Üyesi H. Burak AĞIR</v>
      </c>
      <c r="E83" s="184">
        <v>1</v>
      </c>
      <c r="F83" s="285"/>
      <c r="G83" s="17"/>
      <c r="H83" s="241"/>
      <c r="L83" s="266"/>
      <c r="M83" s="13"/>
      <c r="N83" s="185"/>
      <c r="P83" s="24"/>
      <c r="Q83" s="42" t="s">
        <v>101</v>
      </c>
      <c r="R83" s="24"/>
      <c r="S83" s="24"/>
      <c r="T83" s="24"/>
      <c r="U83" s="24"/>
      <c r="V83" s="24">
        <v>3</v>
      </c>
      <c r="W83" s="25"/>
      <c r="Y83" s="3">
        <f t="shared" si="29"/>
        <v>0</v>
      </c>
    </row>
    <row r="84" spans="1:25" x14ac:dyDescent="0.2">
      <c r="A84" s="465"/>
      <c r="B84" s="192" t="s">
        <v>62</v>
      </c>
      <c r="C84" s="170"/>
      <c r="D84" s="19"/>
      <c r="E84" s="193"/>
      <c r="F84" s="285"/>
      <c r="G84" s="17"/>
      <c r="H84" s="241"/>
      <c r="L84" s="260"/>
      <c r="M84" s="100"/>
      <c r="N84" s="241"/>
      <c r="P84" s="24"/>
      <c r="Q84" s="42" t="s">
        <v>102</v>
      </c>
      <c r="R84" s="24"/>
      <c r="S84" s="24"/>
      <c r="T84" s="24"/>
      <c r="U84" s="24"/>
      <c r="V84" s="24">
        <v>3</v>
      </c>
      <c r="W84" s="25"/>
      <c r="Y84" s="3">
        <f t="shared" si="29"/>
        <v>0</v>
      </c>
    </row>
    <row r="85" spans="1:25" ht="13.5" thickBot="1" x14ac:dyDescent="0.25">
      <c r="A85" s="466"/>
      <c r="B85" s="197"/>
      <c r="C85" s="233"/>
      <c r="D85" s="234"/>
      <c r="E85" s="235"/>
      <c r="F85" s="267"/>
      <c r="G85" s="188"/>
      <c r="H85" s="198"/>
      <c r="L85" s="267"/>
      <c r="M85" s="188"/>
      <c r="N85" s="198"/>
      <c r="P85" s="24"/>
      <c r="Q85" s="42" t="s">
        <v>103</v>
      </c>
      <c r="R85" s="24"/>
      <c r="S85" s="24"/>
      <c r="T85" s="24"/>
      <c r="U85" s="24"/>
      <c r="V85" s="24">
        <v>3</v>
      </c>
      <c r="W85" s="25"/>
      <c r="Y85" s="3">
        <f t="shared" si="29"/>
        <v>0</v>
      </c>
    </row>
    <row r="86" spans="1:25" x14ac:dyDescent="0.2">
      <c r="A86" s="464" t="s">
        <v>179</v>
      </c>
      <c r="B86" s="176" t="s">
        <v>6</v>
      </c>
      <c r="C86" s="314" t="s">
        <v>39</v>
      </c>
      <c r="D86" s="315" t="s">
        <v>40</v>
      </c>
      <c r="E86" s="316" t="s">
        <v>219</v>
      </c>
      <c r="F86" s="284"/>
      <c r="G86" s="204"/>
      <c r="H86" s="230"/>
      <c r="I86" s="437" t="s">
        <v>213</v>
      </c>
      <c r="J86" s="438" t="s">
        <v>214</v>
      </c>
      <c r="K86" s="439" t="s">
        <v>9</v>
      </c>
      <c r="L86" s="284"/>
      <c r="M86" s="204"/>
      <c r="N86" s="224"/>
      <c r="P86" s="467" t="s">
        <v>180</v>
      </c>
      <c r="Q86" s="467"/>
      <c r="R86" s="467"/>
      <c r="S86" s="467"/>
      <c r="T86" s="467"/>
      <c r="U86" s="467"/>
      <c r="V86" s="467"/>
      <c r="W86" s="25"/>
      <c r="Y86" s="3">
        <f t="shared" si="29"/>
        <v>0</v>
      </c>
    </row>
    <row r="87" spans="1:25" x14ac:dyDescent="0.2">
      <c r="A87" s="465"/>
      <c r="B87" s="180"/>
      <c r="C87" s="105"/>
      <c r="D87" s="106" t="s">
        <v>113</v>
      </c>
      <c r="E87" s="317">
        <v>1</v>
      </c>
      <c r="F87" s="266"/>
      <c r="G87" s="13"/>
      <c r="H87" s="185"/>
      <c r="I87" s="263"/>
      <c r="J87" s="160" t="s">
        <v>239</v>
      </c>
      <c r="K87" s="265">
        <v>1</v>
      </c>
      <c r="L87" s="266"/>
      <c r="M87" s="13"/>
      <c r="N87" s="185"/>
      <c r="P87" s="22" t="s">
        <v>181</v>
      </c>
      <c r="Q87" s="23" t="s">
        <v>182</v>
      </c>
      <c r="R87" s="24">
        <v>2</v>
      </c>
      <c r="S87" s="24">
        <v>0</v>
      </c>
      <c r="T87" s="24">
        <v>2</v>
      </c>
      <c r="U87" s="24">
        <v>2</v>
      </c>
      <c r="V87" s="24">
        <v>3</v>
      </c>
      <c r="W87" s="25" t="s">
        <v>133</v>
      </c>
      <c r="X87" s="3">
        <f>COUNTIF(L$21:L$105,P87)</f>
        <v>0</v>
      </c>
      <c r="Y87" s="3">
        <f t="shared" si="29"/>
        <v>100</v>
      </c>
    </row>
    <row r="88" spans="1:25" x14ac:dyDescent="0.2">
      <c r="A88" s="465"/>
      <c r="B88" s="182" t="s">
        <v>240</v>
      </c>
      <c r="C88" s="107" t="s">
        <v>39</v>
      </c>
      <c r="D88" s="318" t="s">
        <v>40</v>
      </c>
      <c r="E88" s="317" t="s">
        <v>219</v>
      </c>
      <c r="F88" s="260"/>
      <c r="G88" s="100"/>
      <c r="H88" s="196"/>
      <c r="I88" s="261" t="s">
        <v>213</v>
      </c>
      <c r="J88" s="159" t="s">
        <v>214</v>
      </c>
      <c r="K88" s="264" t="s">
        <v>9</v>
      </c>
      <c r="L88" s="260"/>
      <c r="M88" s="100"/>
      <c r="N88" s="196"/>
      <c r="P88" s="22" t="s">
        <v>183</v>
      </c>
      <c r="Q88" s="42" t="s">
        <v>184</v>
      </c>
      <c r="R88" s="24">
        <v>2</v>
      </c>
      <c r="S88" s="24">
        <v>0</v>
      </c>
      <c r="T88" s="24">
        <v>2</v>
      </c>
      <c r="U88" s="24">
        <v>2</v>
      </c>
      <c r="V88" s="24">
        <v>3</v>
      </c>
      <c r="W88" s="32"/>
      <c r="X88" s="3">
        <f>COUNTIF(L$21:L$105,P88)</f>
        <v>0</v>
      </c>
      <c r="Y88" s="3">
        <f t="shared" si="29"/>
        <v>100</v>
      </c>
    </row>
    <row r="89" spans="1:25" x14ac:dyDescent="0.2">
      <c r="A89" s="465"/>
      <c r="B89" s="180"/>
      <c r="C89" s="105"/>
      <c r="D89" s="318" t="s">
        <v>113</v>
      </c>
      <c r="E89" s="319">
        <v>1</v>
      </c>
      <c r="F89" s="285"/>
      <c r="G89" s="17"/>
      <c r="H89" s="185"/>
      <c r="I89" s="263"/>
      <c r="J89" s="160" t="s">
        <v>239</v>
      </c>
      <c r="K89" s="265">
        <v>1</v>
      </c>
      <c r="L89" s="266"/>
      <c r="M89" s="11"/>
      <c r="N89" s="185"/>
      <c r="P89" s="22" t="s">
        <v>185</v>
      </c>
      <c r="Q89" s="23" t="s">
        <v>186</v>
      </c>
      <c r="R89" s="24">
        <v>2</v>
      </c>
      <c r="S89" s="24">
        <v>0</v>
      </c>
      <c r="T89" s="24">
        <v>2</v>
      </c>
      <c r="U89" s="24">
        <v>2</v>
      </c>
      <c r="V89" s="24">
        <v>3</v>
      </c>
      <c r="W89" s="25" t="s">
        <v>41</v>
      </c>
      <c r="X89" s="3">
        <f>COUNTIF(L$21:L$105,P89)</f>
        <v>0</v>
      </c>
      <c r="Y89" s="3">
        <f t="shared" si="29"/>
        <v>100</v>
      </c>
    </row>
    <row r="90" spans="1:25" x14ac:dyDescent="0.2">
      <c r="A90" s="465"/>
      <c r="B90" s="182" t="s">
        <v>14</v>
      </c>
      <c r="C90" s="103" t="s">
        <v>39</v>
      </c>
      <c r="D90" s="104" t="s">
        <v>40</v>
      </c>
      <c r="E90" s="317" t="s">
        <v>219</v>
      </c>
      <c r="F90" s="261" t="s">
        <v>207</v>
      </c>
      <c r="G90" s="159" t="s">
        <v>208</v>
      </c>
      <c r="H90" s="262" t="s">
        <v>9</v>
      </c>
      <c r="I90" s="260"/>
      <c r="J90" s="99"/>
      <c r="K90" s="196"/>
      <c r="L90" s="260"/>
      <c r="M90" s="100"/>
      <c r="N90" s="196"/>
      <c r="P90" s="22" t="s">
        <v>187</v>
      </c>
      <c r="Q90" s="23" t="s">
        <v>188</v>
      </c>
      <c r="R90" s="24">
        <v>2</v>
      </c>
      <c r="S90" s="24">
        <v>0</v>
      </c>
      <c r="T90" s="24">
        <v>2</v>
      </c>
      <c r="U90" s="24">
        <v>2</v>
      </c>
      <c r="V90" s="24">
        <v>3</v>
      </c>
      <c r="W90" s="32" t="s">
        <v>130</v>
      </c>
      <c r="X90" s="3">
        <f>COUNTIF(L$21:L$105,P90)</f>
        <v>2</v>
      </c>
      <c r="Y90" s="3">
        <f t="shared" si="29"/>
        <v>0</v>
      </c>
    </row>
    <row r="91" spans="1:25" x14ac:dyDescent="0.2">
      <c r="A91" s="465"/>
      <c r="B91" s="180"/>
      <c r="C91" s="105"/>
      <c r="D91" s="106" t="s">
        <v>113</v>
      </c>
      <c r="E91" s="317">
        <v>0</v>
      </c>
      <c r="F91" s="263"/>
      <c r="G91" s="160" t="s">
        <v>235</v>
      </c>
      <c r="H91" s="262">
        <v>1</v>
      </c>
      <c r="I91" s="266"/>
      <c r="J91" s="10"/>
      <c r="K91" s="185"/>
      <c r="L91" s="285"/>
      <c r="M91" s="13"/>
      <c r="N91" s="207"/>
      <c r="P91" s="22" t="s">
        <v>189</v>
      </c>
      <c r="Q91" s="23" t="s">
        <v>190</v>
      </c>
      <c r="R91" s="24">
        <v>2</v>
      </c>
      <c r="S91" s="24">
        <v>0</v>
      </c>
      <c r="T91" s="24">
        <v>2</v>
      </c>
      <c r="U91" s="24">
        <v>2</v>
      </c>
      <c r="V91" s="24">
        <v>3</v>
      </c>
      <c r="W91" s="25" t="s">
        <v>46</v>
      </c>
      <c r="X91" s="3">
        <f>COUNTIF(L$21:L$105,P91)</f>
        <v>2</v>
      </c>
      <c r="Y91" s="3">
        <f t="shared" si="29"/>
        <v>0</v>
      </c>
    </row>
    <row r="92" spans="1:25" x14ac:dyDescent="0.2">
      <c r="A92" s="465"/>
      <c r="B92" s="182" t="s">
        <v>236</v>
      </c>
      <c r="C92" s="107" t="s">
        <v>39</v>
      </c>
      <c r="D92" s="318" t="s">
        <v>40</v>
      </c>
      <c r="E92" s="317" t="s">
        <v>219</v>
      </c>
      <c r="F92" s="261" t="s">
        <v>207</v>
      </c>
      <c r="G92" s="159" t="s">
        <v>208</v>
      </c>
      <c r="H92" s="264" t="s">
        <v>9</v>
      </c>
      <c r="I92" s="260"/>
      <c r="J92" s="99"/>
      <c r="K92" s="196"/>
      <c r="L92" s="260"/>
      <c r="M92" s="17"/>
      <c r="N92" s="196"/>
      <c r="P92" s="45"/>
      <c r="Q92" s="46" t="s">
        <v>122</v>
      </c>
      <c r="R92" s="144">
        <f>SUM(R77:R85)</f>
        <v>8</v>
      </c>
      <c r="S92" s="144">
        <f>SUM(S77:S85)</f>
        <v>12</v>
      </c>
      <c r="T92" s="144">
        <f>SUM(T77:T85)</f>
        <v>13</v>
      </c>
      <c r="U92" s="144"/>
      <c r="V92" s="144">
        <f>SUM(V77:V85)</f>
        <v>30</v>
      </c>
      <c r="W92" s="50"/>
      <c r="Y92" s="3">
        <f t="shared" si="29"/>
        <v>0</v>
      </c>
    </row>
    <row r="93" spans="1:25" ht="13.5" thickBot="1" x14ac:dyDescent="0.25">
      <c r="A93" s="465"/>
      <c r="B93" s="186"/>
      <c r="C93" s="320"/>
      <c r="D93" s="321" t="s">
        <v>113</v>
      </c>
      <c r="E93" s="322">
        <v>0</v>
      </c>
      <c r="F93" s="263"/>
      <c r="G93" s="160" t="s">
        <v>235</v>
      </c>
      <c r="H93" s="265">
        <v>1</v>
      </c>
      <c r="I93" s="267"/>
      <c r="J93" s="435"/>
      <c r="K93" s="198"/>
      <c r="L93" s="266"/>
      <c r="M93" s="11"/>
      <c r="N93" s="185"/>
    </row>
    <row r="94" spans="1:25" x14ac:dyDescent="0.2">
      <c r="A94" s="465"/>
      <c r="B94" s="190" t="s">
        <v>34</v>
      </c>
      <c r="C94" s="177" t="str">
        <f>$P$21</f>
        <v>BEF107</v>
      </c>
      <c r="D94" s="178" t="str">
        <f>$Q$21</f>
        <v>TEMEL BİLGİ TEKNOLOJİLERİ</v>
      </c>
      <c r="E94" s="199" t="s">
        <v>9</v>
      </c>
      <c r="F94" s="261" t="s">
        <v>211</v>
      </c>
      <c r="G94" s="159" t="s">
        <v>212</v>
      </c>
      <c r="H94" s="264" t="s">
        <v>9</v>
      </c>
      <c r="I94" s="284"/>
      <c r="J94" s="204"/>
      <c r="K94" s="230"/>
      <c r="L94" s="260"/>
      <c r="M94" s="100"/>
      <c r="N94" s="196"/>
    </row>
    <row r="95" spans="1:25" ht="13.5" thickBot="1" x14ac:dyDescent="0.25">
      <c r="A95" s="465"/>
      <c r="B95" s="191"/>
      <c r="C95" s="166"/>
      <c r="D95" s="112" t="str">
        <f>$W$21</f>
        <v>Dr.Ö.Ü.Sait ÜSTÜN</v>
      </c>
      <c r="E95" s="181">
        <v>1</v>
      </c>
      <c r="F95" s="263"/>
      <c r="G95" s="160" t="s">
        <v>237</v>
      </c>
      <c r="H95" s="265">
        <v>1</v>
      </c>
      <c r="I95" s="266"/>
      <c r="J95" s="13"/>
      <c r="K95" s="313"/>
      <c r="L95" s="267"/>
      <c r="M95" s="188"/>
      <c r="N95" s="189"/>
    </row>
    <row r="96" spans="1:25" x14ac:dyDescent="0.2">
      <c r="A96" s="465"/>
      <c r="B96" s="192" t="s">
        <v>42</v>
      </c>
      <c r="C96" s="165" t="str">
        <f t="shared" ref="C96:E96" si="32">C94</f>
        <v>BEF107</v>
      </c>
      <c r="D96" s="15" t="str">
        <f t="shared" si="32"/>
        <v>TEMEL BİLGİ TEKNOLOJİLERİ</v>
      </c>
      <c r="E96" s="184" t="str">
        <f t="shared" si="32"/>
        <v>ZF-UZ-1</v>
      </c>
      <c r="F96" s="261" t="s">
        <v>211</v>
      </c>
      <c r="G96" s="159" t="s">
        <v>212</v>
      </c>
      <c r="H96" s="264" t="s">
        <v>9</v>
      </c>
      <c r="I96" s="260"/>
      <c r="J96" s="100"/>
      <c r="K96" s="196"/>
      <c r="L96" s="284"/>
      <c r="M96" s="204"/>
      <c r="N96" s="230"/>
    </row>
    <row r="97" spans="1:25" x14ac:dyDescent="0.2">
      <c r="A97" s="465"/>
      <c r="B97" s="191"/>
      <c r="C97" s="166"/>
      <c r="D97" s="9" t="str">
        <f>D95</f>
        <v>Dr.Ö.Ü.Sait ÜSTÜN</v>
      </c>
      <c r="E97" s="218">
        <v>1</v>
      </c>
      <c r="F97" s="263"/>
      <c r="G97" s="160" t="s">
        <v>237</v>
      </c>
      <c r="H97" s="265">
        <v>1</v>
      </c>
      <c r="I97" s="266"/>
      <c r="J97" s="13"/>
      <c r="K97" s="185"/>
      <c r="L97" s="285"/>
      <c r="M97" s="13"/>
      <c r="N97" s="185"/>
    </row>
    <row r="98" spans="1:25" x14ac:dyDescent="0.2">
      <c r="A98" s="465"/>
      <c r="B98" s="192" t="s">
        <v>241</v>
      </c>
      <c r="C98" s="165" t="str">
        <f>C96</f>
        <v>BEF107</v>
      </c>
      <c r="D98" s="15" t="str">
        <f>D96</f>
        <v>TEMEL BİLGİ TEKNOLOJİLERİ</v>
      </c>
      <c r="E98" s="239" t="str">
        <f>E96</f>
        <v>ZF-UZ-1</v>
      </c>
      <c r="F98" s="261" t="s">
        <v>211</v>
      </c>
      <c r="G98" s="159" t="s">
        <v>212</v>
      </c>
      <c r="H98" s="264" t="s">
        <v>9</v>
      </c>
      <c r="I98" s="261" t="s">
        <v>209</v>
      </c>
      <c r="J98" s="158" t="s">
        <v>210</v>
      </c>
      <c r="K98" s="264" t="s">
        <v>9</v>
      </c>
      <c r="L98" s="260"/>
      <c r="M98" s="17"/>
      <c r="N98" s="241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465"/>
      <c r="B99" s="191"/>
      <c r="C99" s="166"/>
      <c r="D99" s="112" t="str">
        <f>D97</f>
        <v>Dr.Ö.Ü.Sait ÜSTÜN</v>
      </c>
      <c r="E99" s="184">
        <v>1</v>
      </c>
      <c r="F99" s="263"/>
      <c r="G99" s="160" t="s">
        <v>237</v>
      </c>
      <c r="H99" s="265">
        <v>1</v>
      </c>
      <c r="I99" s="263"/>
      <c r="J99" s="161" t="s">
        <v>243</v>
      </c>
      <c r="K99" s="265">
        <v>1</v>
      </c>
      <c r="L99" s="266"/>
      <c r="M99" s="13"/>
      <c r="N99" s="185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465"/>
      <c r="B100" s="192" t="s">
        <v>242</v>
      </c>
      <c r="C100" s="170"/>
      <c r="D100" s="33"/>
      <c r="E100" s="193"/>
      <c r="F100" s="261" t="s">
        <v>211</v>
      </c>
      <c r="G100" s="159" t="s">
        <v>212</v>
      </c>
      <c r="H100" s="264" t="s">
        <v>9</v>
      </c>
      <c r="I100" s="261" t="s">
        <v>209</v>
      </c>
      <c r="J100" s="158" t="s">
        <v>210</v>
      </c>
      <c r="K100" s="264" t="str">
        <f>K98</f>
        <v>ZF-UZ-1</v>
      </c>
      <c r="L100" s="260"/>
      <c r="M100" s="100"/>
      <c r="N100" s="196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465"/>
      <c r="B101" s="191"/>
      <c r="C101" s="91"/>
      <c r="D101" s="17"/>
      <c r="E101" s="242"/>
      <c r="F101" s="263"/>
      <c r="G101" s="160" t="s">
        <v>237</v>
      </c>
      <c r="H101" s="265">
        <v>1</v>
      </c>
      <c r="I101" s="436"/>
      <c r="J101" s="161" t="s">
        <v>243</v>
      </c>
      <c r="K101" s="264">
        <v>1</v>
      </c>
      <c r="L101" s="266"/>
      <c r="M101" s="17"/>
      <c r="N101" s="185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465"/>
      <c r="B102" s="192" t="s">
        <v>238</v>
      </c>
      <c r="C102" s="147"/>
      <c r="D102" s="17"/>
      <c r="E102" s="241"/>
      <c r="F102" s="261" t="s">
        <v>211</v>
      </c>
      <c r="G102" s="159" t="s">
        <v>212</v>
      </c>
      <c r="H102" s="264" t="s">
        <v>9</v>
      </c>
      <c r="I102" s="285"/>
      <c r="J102" s="100"/>
      <c r="K102" s="196"/>
      <c r="L102" s="285"/>
      <c r="M102" s="100"/>
      <c r="N102" s="241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465"/>
      <c r="B103" s="191"/>
      <c r="C103" s="91"/>
      <c r="D103" s="17"/>
      <c r="E103" s="242"/>
      <c r="F103" s="263"/>
      <c r="G103" s="160" t="s">
        <v>237</v>
      </c>
      <c r="H103" s="265">
        <v>1</v>
      </c>
      <c r="I103" s="266"/>
      <c r="J103" s="13"/>
      <c r="K103" s="185"/>
      <c r="L103" s="266"/>
      <c r="M103" s="13"/>
      <c r="N103" s="185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465"/>
      <c r="B104" s="192" t="s">
        <v>62</v>
      </c>
      <c r="C104" s="147"/>
      <c r="D104" s="17"/>
      <c r="E104" s="241"/>
      <c r="F104" s="285"/>
      <c r="G104" s="17"/>
      <c r="H104" s="242"/>
      <c r="I104" s="260"/>
      <c r="J104" s="100"/>
      <c r="K104" s="196"/>
      <c r="L104" s="260"/>
      <c r="M104" s="100"/>
      <c r="N104" s="196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thickBot="1" x14ac:dyDescent="0.25">
      <c r="A105" s="466"/>
      <c r="B105" s="197"/>
      <c r="C105" s="240"/>
      <c r="D105" s="188"/>
      <c r="E105" s="198"/>
      <c r="F105" s="267"/>
      <c r="G105" s="188"/>
      <c r="H105" s="268"/>
      <c r="I105" s="267"/>
      <c r="J105" s="188"/>
      <c r="K105" s="198"/>
      <c r="L105" s="267"/>
      <c r="M105" s="188"/>
      <c r="N105" s="198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474" t="s">
        <v>179</v>
      </c>
      <c r="B106" s="238" t="s">
        <v>192</v>
      </c>
      <c r="C106" s="151"/>
      <c r="D106" s="152"/>
      <c r="E106" s="252"/>
      <c r="F106" s="17"/>
      <c r="G106" s="17"/>
      <c r="H106" s="148"/>
      <c r="I106" s="151"/>
      <c r="J106" s="152"/>
      <c r="K106" s="153"/>
      <c r="L106" s="151"/>
      <c r="M106" s="152"/>
      <c r="N106" s="40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475"/>
      <c r="B107" s="55"/>
      <c r="C107" s="18"/>
      <c r="D107" s="33"/>
      <c r="E107" s="13"/>
      <c r="F107" s="30"/>
      <c r="G107" s="13"/>
      <c r="H107" s="175"/>
      <c r="I107" s="260"/>
      <c r="J107" s="99"/>
      <c r="K107" s="196"/>
      <c r="L107" s="56"/>
      <c r="M107" s="57"/>
      <c r="N107" s="11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475"/>
      <c r="B108" s="59" t="s">
        <v>193</v>
      </c>
      <c r="C108" s="20"/>
      <c r="D108" s="34"/>
      <c r="E108" s="146"/>
      <c r="F108" s="100"/>
      <c r="G108" s="100"/>
      <c r="H108" s="175"/>
      <c r="I108" s="266"/>
      <c r="J108" s="10"/>
      <c r="K108" s="231"/>
      <c r="L108" s="60"/>
      <c r="M108" s="61"/>
      <c r="N108" s="11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475"/>
      <c r="B109" s="55"/>
      <c r="C109" s="27"/>
      <c r="E109" s="13"/>
      <c r="F109" s="147"/>
      <c r="G109" s="17"/>
      <c r="H109" s="148"/>
      <c r="I109" s="260"/>
      <c r="J109" s="99"/>
      <c r="K109" s="196"/>
      <c r="L109" s="56"/>
      <c r="M109" s="57"/>
      <c r="N109" s="11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thickBot="1" x14ac:dyDescent="0.25">
      <c r="A110" s="475"/>
      <c r="B110" s="59" t="s">
        <v>194</v>
      </c>
      <c r="C110" s="20"/>
      <c r="E110" s="155"/>
      <c r="F110" s="100"/>
      <c r="G110" s="100"/>
      <c r="H110" s="175"/>
      <c r="I110" s="267"/>
      <c r="J110" s="435"/>
      <c r="K110" s="226"/>
      <c r="L110" s="60"/>
      <c r="M110" s="61"/>
      <c r="N110" s="11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475"/>
      <c r="B111" s="55"/>
      <c r="C111" s="56"/>
      <c r="D111" s="57"/>
      <c r="E111" s="250"/>
      <c r="F111" s="30"/>
      <c r="G111" s="13"/>
      <c r="H111" s="175"/>
      <c r="I111" s="10"/>
      <c r="J111" s="13"/>
      <c r="K111" s="146"/>
      <c r="L111" s="56"/>
      <c r="M111" s="57"/>
      <c r="N111" s="11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475"/>
      <c r="B112" s="59" t="s">
        <v>195</v>
      </c>
      <c r="C112" s="60"/>
      <c r="D112" s="61"/>
      <c r="E112" s="62"/>
      <c r="F112" s="29"/>
      <c r="G112" s="100"/>
      <c r="H112" s="26"/>
      <c r="I112" s="99"/>
      <c r="J112" s="100"/>
      <c r="K112" s="13"/>
      <c r="L112" s="60"/>
      <c r="M112" s="61"/>
      <c r="N112" s="11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475"/>
      <c r="B113" s="55"/>
      <c r="C113" s="56"/>
      <c r="D113" s="57"/>
      <c r="E113" s="63"/>
      <c r="F113" s="30"/>
      <c r="G113" s="13"/>
      <c r="H113" s="175"/>
      <c r="I113" s="10"/>
      <c r="J113" s="13"/>
      <c r="K113" s="12"/>
      <c r="L113" s="56"/>
      <c r="M113" s="57"/>
      <c r="N113" s="11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475"/>
      <c r="B114" s="64" t="s">
        <v>196</v>
      </c>
      <c r="C114" s="60"/>
      <c r="D114" s="61"/>
      <c r="E114" s="62"/>
      <c r="F114" s="29"/>
      <c r="G114" s="100"/>
      <c r="H114" s="8"/>
      <c r="I114" s="99"/>
      <c r="J114" s="100"/>
      <c r="K114" s="8"/>
      <c r="L114" s="60"/>
      <c r="M114" s="61"/>
      <c r="N114" s="11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475"/>
      <c r="B115" s="65"/>
      <c r="C115" s="56"/>
      <c r="D115" s="66"/>
      <c r="E115" s="58"/>
      <c r="F115" s="30"/>
      <c r="G115" s="13"/>
      <c r="H115" s="175"/>
      <c r="I115" s="10"/>
      <c r="J115" s="13"/>
      <c r="K115" s="126"/>
      <c r="L115" s="56"/>
      <c r="M115" s="66"/>
      <c r="N115" s="11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475"/>
      <c r="B116" s="64" t="s">
        <v>197</v>
      </c>
      <c r="C116" s="60"/>
      <c r="D116" s="61"/>
      <c r="E116" s="251"/>
      <c r="F116" s="100"/>
      <c r="G116" s="100"/>
      <c r="H116" s="26"/>
      <c r="I116" s="99"/>
      <c r="J116" s="100"/>
      <c r="K116" s="26"/>
      <c r="L116" s="60"/>
      <c r="M116" s="61"/>
      <c r="N116" s="11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475"/>
      <c r="B117" s="65"/>
      <c r="C117" s="56"/>
      <c r="D117" s="57"/>
      <c r="E117" s="63"/>
      <c r="F117" s="10"/>
      <c r="G117" s="13"/>
      <c r="H117" s="146"/>
      <c r="I117" s="10"/>
      <c r="J117" s="13"/>
      <c r="K117" s="146"/>
      <c r="L117" s="56"/>
      <c r="M117" s="57"/>
      <c r="N117" s="11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475"/>
      <c r="B118" s="64" t="s">
        <v>198</v>
      </c>
      <c r="C118" s="60"/>
      <c r="D118" s="61"/>
      <c r="E118" s="62"/>
      <c r="F118" s="29"/>
      <c r="G118" s="100"/>
      <c r="H118" s="8"/>
      <c r="I118" s="99"/>
      <c r="J118" s="100"/>
      <c r="K118" s="8"/>
      <c r="L118" s="60"/>
      <c r="M118" s="61"/>
      <c r="N118" s="1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475"/>
      <c r="B119" s="65"/>
      <c r="C119" s="56"/>
      <c r="D119" s="66"/>
      <c r="E119" s="58"/>
      <c r="F119" s="30"/>
      <c r="G119" s="13"/>
      <c r="H119" s="175"/>
      <c r="I119" s="10"/>
      <c r="J119" s="13"/>
      <c r="K119" s="126"/>
      <c r="L119" s="56"/>
      <c r="M119" s="66"/>
      <c r="N119" s="11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475"/>
      <c r="B120" s="64" t="s">
        <v>199</v>
      </c>
      <c r="C120" s="60"/>
      <c r="D120" s="61"/>
      <c r="E120" s="62"/>
      <c r="F120" s="29"/>
      <c r="G120" s="100"/>
      <c r="H120" s="26"/>
      <c r="I120" s="99"/>
      <c r="J120" s="100"/>
      <c r="K120" s="26"/>
      <c r="L120" s="60"/>
      <c r="M120" s="61"/>
      <c r="N120" s="11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475"/>
      <c r="B121" s="65"/>
      <c r="C121" s="56"/>
      <c r="D121" s="57"/>
      <c r="E121" s="63"/>
      <c r="F121" s="30"/>
      <c r="G121" s="13"/>
      <c r="H121" s="175"/>
      <c r="I121" s="149"/>
      <c r="J121" s="150"/>
      <c r="K121" s="146"/>
      <c r="L121" s="56"/>
      <c r="M121" s="57"/>
      <c r="N121" s="11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475"/>
      <c r="B122" s="64" t="s">
        <v>200</v>
      </c>
      <c r="C122" s="60"/>
      <c r="D122" s="61"/>
      <c r="E122" s="62"/>
      <c r="F122" s="60"/>
      <c r="G122" s="61"/>
      <c r="H122" s="62"/>
      <c r="I122" s="60"/>
      <c r="J122" s="61"/>
      <c r="K122" s="62"/>
      <c r="L122" s="60"/>
      <c r="M122" s="61"/>
      <c r="N122" s="11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475"/>
      <c r="B123" s="65"/>
      <c r="C123" s="56"/>
      <c r="D123" s="57"/>
      <c r="E123" s="58"/>
      <c r="F123" s="56"/>
      <c r="G123" s="57"/>
      <c r="H123" s="58"/>
      <c r="I123" s="56"/>
      <c r="J123" s="57"/>
      <c r="K123" s="58"/>
      <c r="L123" s="56"/>
      <c r="M123" s="57"/>
      <c r="N123" s="11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475"/>
      <c r="B124" s="64" t="s">
        <v>201</v>
      </c>
      <c r="C124" s="60"/>
      <c r="D124" s="61"/>
      <c r="E124" s="62"/>
      <c r="F124" s="60"/>
      <c r="G124" s="61"/>
      <c r="H124" s="62"/>
      <c r="I124" s="60"/>
      <c r="J124" s="61"/>
      <c r="K124" s="62"/>
      <c r="L124" s="60"/>
      <c r="M124" s="61"/>
      <c r="N124" s="11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thickBot="1" x14ac:dyDescent="0.25">
      <c r="A125" s="476"/>
      <c r="B125" s="67"/>
      <c r="C125" s="68"/>
      <c r="D125" s="69"/>
      <c r="E125" s="70"/>
      <c r="F125" s="68"/>
      <c r="G125" s="69"/>
      <c r="H125" s="70"/>
      <c r="I125" s="68"/>
      <c r="J125" s="69"/>
      <c r="K125" s="70"/>
      <c r="L125" s="68"/>
      <c r="M125" s="69"/>
      <c r="N125" s="11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474" t="s">
        <v>67</v>
      </c>
      <c r="B126" s="51" t="s">
        <v>192</v>
      </c>
      <c r="C126" s="99"/>
      <c r="D126" s="100"/>
      <c r="E126" s="8"/>
      <c r="F126" s="52"/>
      <c r="G126" s="53"/>
      <c r="H126" s="54"/>
      <c r="I126" s="52"/>
      <c r="J126" s="53"/>
      <c r="K126" s="54"/>
      <c r="L126" s="52"/>
      <c r="M126" s="53"/>
      <c r="N126" s="1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475"/>
      <c r="B127" s="55"/>
      <c r="C127" s="127"/>
      <c r="D127" s="17"/>
      <c r="E127" s="128"/>
      <c r="F127" s="56"/>
      <c r="G127" s="57"/>
      <c r="H127" s="58"/>
      <c r="I127" s="56"/>
      <c r="J127" s="57"/>
      <c r="K127" s="58"/>
      <c r="L127" s="56"/>
      <c r="M127" s="57"/>
      <c r="N127" s="11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475"/>
      <c r="B128" s="59" t="s">
        <v>193</v>
      </c>
      <c r="C128" s="99"/>
      <c r="D128" s="100"/>
      <c r="E128" s="8"/>
      <c r="F128" s="60"/>
      <c r="G128" s="61"/>
      <c r="H128" s="62"/>
      <c r="I128" s="60"/>
      <c r="J128" s="61"/>
      <c r="K128" s="62"/>
      <c r="L128" s="60"/>
      <c r="M128" s="61"/>
      <c r="N128" s="11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475"/>
      <c r="B129" s="55"/>
      <c r="C129" s="10"/>
      <c r="D129" s="13"/>
      <c r="E129" s="12"/>
      <c r="F129" s="56"/>
      <c r="G129" s="57"/>
      <c r="H129" s="63"/>
      <c r="I129" s="56"/>
      <c r="J129" s="57"/>
      <c r="K129" s="63"/>
      <c r="L129" s="56"/>
      <c r="M129" s="57"/>
      <c r="N129" s="11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475"/>
      <c r="B130" s="59" t="s">
        <v>194</v>
      </c>
      <c r="C130" s="99"/>
      <c r="D130" s="100"/>
      <c r="E130" s="8"/>
      <c r="F130" s="60"/>
      <c r="G130" s="61"/>
      <c r="H130" s="62"/>
      <c r="I130" s="60"/>
      <c r="J130" s="61"/>
      <c r="K130" s="62"/>
      <c r="L130" s="60"/>
      <c r="M130" s="61"/>
      <c r="N130" s="11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475"/>
      <c r="B131" s="55"/>
      <c r="C131" s="10"/>
      <c r="D131" s="13"/>
      <c r="E131" s="12"/>
      <c r="F131" s="56"/>
      <c r="G131" s="57"/>
      <c r="H131" s="58"/>
      <c r="I131" s="56"/>
      <c r="J131" s="57"/>
      <c r="K131" s="58"/>
      <c r="L131" s="56"/>
      <c r="M131" s="57"/>
      <c r="N131" s="11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475"/>
      <c r="B132" s="59" t="s">
        <v>195</v>
      </c>
      <c r="C132" s="99"/>
      <c r="D132" s="100"/>
      <c r="E132" s="8"/>
      <c r="F132" s="60"/>
      <c r="G132" s="61"/>
      <c r="H132" s="62"/>
      <c r="I132" s="60"/>
      <c r="J132" s="61"/>
      <c r="K132" s="62"/>
      <c r="L132" s="60"/>
      <c r="M132" s="61"/>
      <c r="N132" s="11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475"/>
      <c r="B133" s="55"/>
      <c r="C133" s="127"/>
      <c r="D133" s="17"/>
      <c r="E133" s="128"/>
      <c r="F133" s="56"/>
      <c r="G133" s="57"/>
      <c r="H133" s="63"/>
      <c r="I133" s="56"/>
      <c r="J133" s="57"/>
      <c r="K133" s="63"/>
      <c r="L133" s="56"/>
      <c r="M133" s="57"/>
      <c r="N133" s="11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475"/>
      <c r="B134" s="64" t="s">
        <v>196</v>
      </c>
      <c r="C134" s="99"/>
      <c r="D134" s="100"/>
      <c r="E134" s="8"/>
      <c r="F134" s="60"/>
      <c r="G134" s="61"/>
      <c r="H134" s="62"/>
      <c r="I134" s="60"/>
      <c r="J134" s="61"/>
      <c r="K134" s="62"/>
      <c r="L134" s="60"/>
      <c r="M134" s="61"/>
      <c r="N134" s="11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475"/>
      <c r="B135" s="65"/>
      <c r="C135" s="10"/>
      <c r="D135" s="13"/>
      <c r="E135" s="12"/>
      <c r="F135" s="56"/>
      <c r="G135" s="66"/>
      <c r="H135" s="58"/>
      <c r="I135" s="56"/>
      <c r="J135" s="66"/>
      <c r="K135" s="58"/>
      <c r="L135" s="56"/>
      <c r="M135" s="66"/>
      <c r="N135" s="11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475"/>
      <c r="B136" s="64" t="s">
        <v>197</v>
      </c>
      <c r="C136" s="99"/>
      <c r="D136" s="100"/>
      <c r="E136" s="8"/>
      <c r="F136" s="60"/>
      <c r="G136" s="61"/>
      <c r="H136" s="62"/>
      <c r="I136" s="60"/>
      <c r="J136" s="61"/>
      <c r="K136" s="62"/>
      <c r="L136" s="60"/>
      <c r="M136" s="61"/>
      <c r="N136" s="11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475"/>
      <c r="B137" s="65"/>
      <c r="C137" s="127"/>
      <c r="D137" s="17"/>
      <c r="E137" s="128"/>
      <c r="F137" s="56"/>
      <c r="G137" s="57"/>
      <c r="H137" s="63"/>
      <c r="I137" s="56"/>
      <c r="J137" s="57"/>
      <c r="K137" s="63"/>
      <c r="L137" s="56"/>
      <c r="M137" s="57"/>
      <c r="N137" s="11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475"/>
      <c r="B138" s="64" t="s">
        <v>198</v>
      </c>
      <c r="C138" s="60"/>
      <c r="D138" s="61"/>
      <c r="E138" s="62"/>
      <c r="F138" s="60"/>
      <c r="G138" s="61"/>
      <c r="H138" s="62"/>
      <c r="I138" s="60"/>
      <c r="J138" s="61"/>
      <c r="K138" s="62"/>
      <c r="L138" s="60"/>
      <c r="M138" s="61"/>
      <c r="N138" s="11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475"/>
      <c r="B139" s="65"/>
      <c r="C139" s="56"/>
      <c r="D139" s="66"/>
      <c r="E139" s="58"/>
      <c r="F139" s="56"/>
      <c r="G139" s="66"/>
      <c r="H139" s="58"/>
      <c r="I139" s="56"/>
      <c r="J139" s="66"/>
      <c r="K139" s="58"/>
      <c r="L139" s="56"/>
      <c r="M139" s="66"/>
      <c r="N139" s="11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475"/>
      <c r="B140" s="64" t="s">
        <v>199</v>
      </c>
      <c r="C140" s="60"/>
      <c r="D140" s="61"/>
      <c r="E140" s="62"/>
      <c r="F140" s="60"/>
      <c r="G140" s="61"/>
      <c r="H140" s="62"/>
      <c r="I140" s="60"/>
      <c r="J140" s="61"/>
      <c r="K140" s="62"/>
      <c r="L140" s="60"/>
      <c r="M140" s="61"/>
      <c r="N140" s="11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475"/>
      <c r="B141" s="65"/>
      <c r="C141" s="56"/>
      <c r="D141" s="57"/>
      <c r="E141" s="63"/>
      <c r="F141" s="56"/>
      <c r="G141" s="57"/>
      <c r="H141" s="63"/>
      <c r="I141" s="56"/>
      <c r="J141" s="57"/>
      <c r="K141" s="63"/>
      <c r="L141" s="56"/>
      <c r="M141" s="57"/>
      <c r="N141" s="11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475"/>
      <c r="B142" s="64" t="s">
        <v>200</v>
      </c>
      <c r="C142" s="60"/>
      <c r="D142" s="61"/>
      <c r="E142" s="62"/>
      <c r="F142" s="60"/>
      <c r="G142" s="61"/>
      <c r="H142" s="62"/>
      <c r="I142" s="60"/>
      <c r="J142" s="61"/>
      <c r="K142" s="62"/>
      <c r="L142" s="60"/>
      <c r="M142" s="61"/>
      <c r="N142" s="11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475"/>
      <c r="B143" s="65"/>
      <c r="C143" s="56"/>
      <c r="D143" s="57"/>
      <c r="E143" s="58"/>
      <c r="F143" s="56"/>
      <c r="G143" s="57"/>
      <c r="H143" s="58"/>
      <c r="I143" s="56"/>
      <c r="J143" s="57"/>
      <c r="K143" s="58"/>
      <c r="L143" s="56"/>
      <c r="M143" s="57"/>
      <c r="N143" s="11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475"/>
      <c r="B144" s="64" t="s">
        <v>201</v>
      </c>
      <c r="C144" s="60"/>
      <c r="D144" s="61"/>
      <c r="E144" s="62"/>
      <c r="F144" s="60"/>
      <c r="G144" s="61"/>
      <c r="H144" s="62"/>
      <c r="I144" s="60"/>
      <c r="J144" s="61"/>
      <c r="K144" s="62"/>
      <c r="L144" s="60"/>
      <c r="M144" s="61"/>
      <c r="N144" s="11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thickBot="1" x14ac:dyDescent="0.25">
      <c r="A145" s="476"/>
      <c r="B145" s="67"/>
      <c r="C145" s="68"/>
      <c r="D145" s="69"/>
      <c r="E145" s="70"/>
      <c r="F145" s="68"/>
      <c r="G145" s="69"/>
      <c r="H145" s="70"/>
      <c r="I145" s="68"/>
      <c r="J145" s="69"/>
      <c r="K145" s="70"/>
      <c r="L145" s="68"/>
      <c r="M145" s="69"/>
      <c r="N145" s="1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474" t="s">
        <v>109</v>
      </c>
      <c r="B146" s="51" t="s">
        <v>192</v>
      </c>
      <c r="C146" s="52"/>
      <c r="D146" s="53"/>
      <c r="E146" s="54"/>
      <c r="F146" s="52"/>
      <c r="G146" s="53"/>
      <c r="H146" s="54"/>
      <c r="I146" s="52"/>
      <c r="J146" s="53"/>
      <c r="K146" s="54"/>
      <c r="L146" s="52"/>
      <c r="M146" s="53"/>
      <c r="N146" s="11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475"/>
      <c r="B147" s="55"/>
      <c r="C147" s="56"/>
      <c r="D147" s="57"/>
      <c r="E147" s="58"/>
      <c r="F147" s="56"/>
      <c r="G147" s="57"/>
      <c r="H147" s="58"/>
      <c r="I147" s="56"/>
      <c r="J147" s="57"/>
      <c r="K147" s="58"/>
      <c r="L147" s="56"/>
      <c r="M147" s="57"/>
      <c r="N147" s="11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475"/>
      <c r="B148" s="59" t="s">
        <v>193</v>
      </c>
      <c r="C148" s="60"/>
      <c r="D148" s="61"/>
      <c r="E148" s="62"/>
      <c r="F148" s="60"/>
      <c r="G148" s="61"/>
      <c r="H148" s="62"/>
      <c r="I148" s="60"/>
      <c r="J148" s="61"/>
      <c r="K148" s="62"/>
      <c r="L148" s="60"/>
      <c r="M148" s="61"/>
      <c r="N148" s="11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475"/>
      <c r="B149" s="55"/>
      <c r="C149" s="56"/>
      <c r="D149" s="57"/>
      <c r="E149" s="63"/>
      <c r="F149" s="56"/>
      <c r="G149" s="57"/>
      <c r="H149" s="63"/>
      <c r="I149" s="56"/>
      <c r="J149" s="57"/>
      <c r="K149" s="63"/>
      <c r="L149" s="56"/>
      <c r="M149" s="57"/>
      <c r="N149" s="11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475"/>
      <c r="B150" s="14" t="s">
        <v>194</v>
      </c>
      <c r="C150" s="60"/>
      <c r="D150" s="61"/>
      <c r="E150" s="62"/>
      <c r="F150" s="60"/>
      <c r="G150" s="61"/>
      <c r="H150" s="62"/>
      <c r="I150" s="60"/>
      <c r="J150" s="61"/>
      <c r="K150" s="62"/>
      <c r="L150" s="60"/>
      <c r="M150" s="61"/>
      <c r="N150" s="11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475"/>
      <c r="B151" s="55"/>
      <c r="C151" s="56"/>
      <c r="D151" s="57"/>
      <c r="E151" s="58"/>
      <c r="F151" s="56"/>
      <c r="G151" s="57"/>
      <c r="H151" s="58"/>
      <c r="I151" s="56"/>
      <c r="J151" s="57"/>
      <c r="K151" s="58"/>
      <c r="L151" s="56"/>
      <c r="M151" s="57"/>
      <c r="N151" s="11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475"/>
      <c r="B152" s="59" t="s">
        <v>195</v>
      </c>
      <c r="C152" s="60"/>
      <c r="D152" s="61"/>
      <c r="E152" s="62"/>
      <c r="F152" s="60"/>
      <c r="G152" s="61"/>
      <c r="H152" s="62"/>
      <c r="I152" s="60"/>
      <c r="J152" s="61"/>
      <c r="K152" s="62"/>
      <c r="L152" s="60"/>
      <c r="M152" s="61"/>
      <c r="N152" s="11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475"/>
      <c r="B153" s="55"/>
      <c r="C153" s="56"/>
      <c r="D153" s="57"/>
      <c r="E153" s="63"/>
      <c r="F153" s="56"/>
      <c r="G153" s="57"/>
      <c r="H153" s="63"/>
      <c r="I153" s="56"/>
      <c r="J153" s="57"/>
      <c r="K153" s="63"/>
      <c r="L153" s="56"/>
      <c r="M153" s="57"/>
      <c r="N153" s="11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475"/>
      <c r="B154" s="64" t="s">
        <v>196</v>
      </c>
      <c r="C154" s="60"/>
      <c r="D154" s="61"/>
      <c r="E154" s="62"/>
      <c r="F154" s="60"/>
      <c r="G154" s="61"/>
      <c r="H154" s="62"/>
      <c r="I154" s="60"/>
      <c r="J154" s="61"/>
      <c r="K154" s="62"/>
      <c r="L154" s="60"/>
      <c r="M154" s="61"/>
      <c r="N154" s="11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475"/>
      <c r="B155" s="65"/>
      <c r="C155" s="56"/>
      <c r="D155" s="66"/>
      <c r="E155" s="58"/>
      <c r="F155" s="56"/>
      <c r="G155" s="66"/>
      <c r="H155" s="58"/>
      <c r="I155" s="56"/>
      <c r="J155" s="66"/>
      <c r="K155" s="58"/>
      <c r="L155" s="56"/>
      <c r="M155" s="66"/>
      <c r="N155" s="11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475"/>
      <c r="B156" s="64" t="s">
        <v>197</v>
      </c>
      <c r="C156" s="60"/>
      <c r="D156" s="61"/>
      <c r="E156" s="62"/>
      <c r="F156" s="60"/>
      <c r="G156" s="61"/>
      <c r="H156" s="62"/>
      <c r="I156" s="60"/>
      <c r="J156" s="61"/>
      <c r="K156" s="62"/>
      <c r="L156" s="60"/>
      <c r="M156" s="61"/>
      <c r="N156" s="11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475"/>
      <c r="B157" s="65"/>
      <c r="C157" s="56"/>
      <c r="D157" s="57"/>
      <c r="E157" s="63"/>
      <c r="F157" s="56"/>
      <c r="G157" s="57"/>
      <c r="H157" s="63"/>
      <c r="I157" s="56"/>
      <c r="J157" s="57"/>
      <c r="K157" s="63"/>
      <c r="L157" s="56"/>
      <c r="M157" s="57"/>
      <c r="N157" s="11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475"/>
      <c r="B158" s="64" t="s">
        <v>198</v>
      </c>
      <c r="C158" s="60"/>
      <c r="D158" s="61"/>
      <c r="E158" s="62"/>
      <c r="F158" s="60"/>
      <c r="G158" s="61"/>
      <c r="H158" s="62"/>
      <c r="I158" s="60"/>
      <c r="J158" s="61"/>
      <c r="K158" s="62"/>
      <c r="L158" s="60"/>
      <c r="M158" s="61"/>
      <c r="N158" s="11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475"/>
      <c r="B159" s="65"/>
      <c r="C159" s="56"/>
      <c r="D159" s="66"/>
      <c r="E159" s="58"/>
      <c r="F159" s="56"/>
      <c r="G159" s="66"/>
      <c r="H159" s="58"/>
      <c r="I159" s="56"/>
      <c r="J159" s="66"/>
      <c r="K159" s="58"/>
      <c r="L159" s="56"/>
      <c r="M159" s="66"/>
      <c r="N159" s="11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475"/>
      <c r="B160" s="64" t="s">
        <v>199</v>
      </c>
      <c r="C160" s="60"/>
      <c r="D160" s="61"/>
      <c r="E160" s="62"/>
      <c r="F160" s="60"/>
      <c r="G160" s="61"/>
      <c r="H160" s="62"/>
      <c r="I160" s="60"/>
      <c r="J160" s="61"/>
      <c r="K160" s="62"/>
      <c r="L160" s="60"/>
      <c r="M160" s="61"/>
      <c r="N160" s="11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475"/>
      <c r="B161" s="65"/>
      <c r="C161" s="56"/>
      <c r="D161" s="57"/>
      <c r="E161" s="63"/>
      <c r="F161" s="56"/>
      <c r="G161" s="57"/>
      <c r="H161" s="63"/>
      <c r="I161" s="56"/>
      <c r="J161" s="57"/>
      <c r="K161" s="63"/>
      <c r="L161" s="56"/>
      <c r="M161" s="57"/>
      <c r="N161" s="11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475"/>
      <c r="B162" s="64" t="s">
        <v>200</v>
      </c>
      <c r="C162" s="60"/>
      <c r="D162" s="61"/>
      <c r="E162" s="62"/>
      <c r="F162" s="60"/>
      <c r="G162" s="61"/>
      <c r="H162" s="62"/>
      <c r="I162" s="60"/>
      <c r="J162" s="61"/>
      <c r="K162" s="62"/>
      <c r="L162" s="60"/>
      <c r="M162" s="61"/>
      <c r="N162" s="11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475"/>
      <c r="B163" s="65"/>
      <c r="C163" s="56"/>
      <c r="D163" s="57"/>
      <c r="E163" s="58"/>
      <c r="F163" s="56"/>
      <c r="G163" s="57"/>
      <c r="H163" s="58"/>
      <c r="I163" s="56"/>
      <c r="J163" s="57"/>
      <c r="K163" s="58"/>
      <c r="L163" s="56"/>
      <c r="M163" s="57"/>
      <c r="N163" s="11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475"/>
      <c r="B164" s="64" t="s">
        <v>201</v>
      </c>
      <c r="C164" s="60"/>
      <c r="D164" s="61"/>
      <c r="E164" s="62"/>
      <c r="F164" s="60"/>
      <c r="G164" s="61"/>
      <c r="H164" s="62"/>
      <c r="I164" s="60"/>
      <c r="J164" s="61"/>
      <c r="K164" s="62"/>
      <c r="L164" s="60"/>
      <c r="M164" s="61"/>
      <c r="N164" s="11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thickBot="1" x14ac:dyDescent="0.25">
      <c r="A165" s="476"/>
      <c r="B165" s="67"/>
      <c r="C165" s="68"/>
      <c r="D165" s="69"/>
      <c r="E165" s="70"/>
      <c r="F165" s="68"/>
      <c r="G165" s="69"/>
      <c r="H165" s="70"/>
      <c r="I165" s="68"/>
      <c r="J165" s="69"/>
      <c r="K165" s="70"/>
      <c r="L165" s="68"/>
      <c r="M165" s="69"/>
      <c r="N165" s="11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474" t="s">
        <v>145</v>
      </c>
      <c r="B166" s="51" t="s">
        <v>192</v>
      </c>
      <c r="C166" s="52"/>
      <c r="D166" s="53"/>
      <c r="E166" s="54"/>
      <c r="F166" s="52"/>
      <c r="G166" s="53"/>
      <c r="H166" s="54"/>
      <c r="I166" s="52"/>
      <c r="J166" s="53"/>
      <c r="K166" s="54"/>
      <c r="L166" s="52"/>
      <c r="M166" s="53"/>
      <c r="N166" s="11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475"/>
      <c r="B167" s="55"/>
      <c r="C167" s="56"/>
      <c r="D167" s="57"/>
      <c r="E167" s="58"/>
      <c r="F167" s="56"/>
      <c r="G167" s="57"/>
      <c r="H167" s="58"/>
      <c r="I167" s="56"/>
      <c r="J167" s="57"/>
      <c r="K167" s="58"/>
      <c r="L167" s="56"/>
      <c r="M167" s="57"/>
      <c r="N167" s="11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475"/>
      <c r="B168" s="59" t="s">
        <v>193</v>
      </c>
      <c r="C168" s="60"/>
      <c r="D168" s="61"/>
      <c r="E168" s="62"/>
      <c r="F168" s="60"/>
      <c r="G168" s="61"/>
      <c r="H168" s="62"/>
      <c r="I168" s="60"/>
      <c r="J168" s="61"/>
      <c r="K168" s="62"/>
      <c r="L168" s="60"/>
      <c r="M168" s="61"/>
      <c r="N168" s="11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475"/>
      <c r="B169" s="55"/>
      <c r="C169" s="56"/>
      <c r="D169" s="57"/>
      <c r="E169" s="63"/>
      <c r="F169" s="56"/>
      <c r="G169" s="57"/>
      <c r="H169" s="63"/>
      <c r="I169" s="56"/>
      <c r="J169" s="57"/>
      <c r="K169" s="63"/>
      <c r="L169" s="56"/>
      <c r="M169" s="57"/>
      <c r="N169" s="11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475"/>
      <c r="B170" s="59" t="s">
        <v>194</v>
      </c>
      <c r="C170" s="60"/>
      <c r="D170" s="61"/>
      <c r="E170" s="62"/>
      <c r="F170" s="60"/>
      <c r="G170" s="61"/>
      <c r="H170" s="62"/>
      <c r="I170" s="60"/>
      <c r="J170" s="61"/>
      <c r="K170" s="62"/>
      <c r="L170" s="60"/>
      <c r="M170" s="61"/>
      <c r="N170" s="11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475"/>
      <c r="B171" s="55"/>
      <c r="C171" s="56"/>
      <c r="D171" s="57"/>
      <c r="E171" s="58"/>
      <c r="F171" s="56"/>
      <c r="G171" s="57"/>
      <c r="H171" s="58"/>
      <c r="I171" s="56"/>
      <c r="J171" s="57"/>
      <c r="K171" s="58"/>
      <c r="L171" s="56"/>
      <c r="M171" s="57"/>
      <c r="N171" s="11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475"/>
      <c r="B172" s="59" t="s">
        <v>195</v>
      </c>
      <c r="C172" s="60"/>
      <c r="D172" s="61"/>
      <c r="E172" s="62"/>
      <c r="F172" s="60"/>
      <c r="G172" s="61"/>
      <c r="H172" s="62"/>
      <c r="I172" s="60"/>
      <c r="J172" s="61"/>
      <c r="K172" s="62"/>
      <c r="L172" s="60"/>
      <c r="M172" s="61"/>
      <c r="N172" s="11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475"/>
      <c r="B173" s="55"/>
      <c r="C173" s="56"/>
      <c r="D173" s="57"/>
      <c r="E173" s="63"/>
      <c r="F173" s="56"/>
      <c r="G173" s="57"/>
      <c r="H173" s="63"/>
      <c r="I173" s="56"/>
      <c r="J173" s="57"/>
      <c r="K173" s="63"/>
      <c r="L173" s="56"/>
      <c r="M173" s="57"/>
      <c r="N173" s="11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475"/>
      <c r="B174" s="64" t="s">
        <v>196</v>
      </c>
      <c r="C174" s="60"/>
      <c r="D174" s="61"/>
      <c r="E174" s="62"/>
      <c r="F174" s="60"/>
      <c r="G174" s="61"/>
      <c r="H174" s="62"/>
      <c r="I174" s="60"/>
      <c r="J174" s="61"/>
      <c r="K174" s="62"/>
      <c r="L174" s="60"/>
      <c r="M174" s="61"/>
      <c r="N174" s="11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475"/>
      <c r="B175" s="65"/>
      <c r="C175" s="56"/>
      <c r="D175" s="66"/>
      <c r="E175" s="58"/>
      <c r="F175" s="56"/>
      <c r="G175" s="66"/>
      <c r="H175" s="58"/>
      <c r="I175" s="56"/>
      <c r="J175" s="66"/>
      <c r="K175" s="58"/>
      <c r="L175" s="56"/>
      <c r="M175" s="66"/>
      <c r="N175" s="11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475"/>
      <c r="B176" s="64" t="s">
        <v>197</v>
      </c>
      <c r="C176" s="60"/>
      <c r="D176" s="61"/>
      <c r="E176" s="62"/>
      <c r="F176" s="60"/>
      <c r="G176" s="61"/>
      <c r="H176" s="62"/>
      <c r="I176" s="60"/>
      <c r="J176" s="61"/>
      <c r="K176" s="62"/>
      <c r="L176" s="60"/>
      <c r="M176" s="61"/>
      <c r="N176" s="11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475"/>
      <c r="B177" s="65"/>
      <c r="C177" s="56"/>
      <c r="D177" s="57"/>
      <c r="E177" s="63"/>
      <c r="F177" s="56"/>
      <c r="G177" s="57"/>
      <c r="H177" s="63"/>
      <c r="I177" s="56"/>
      <c r="J177" s="57"/>
      <c r="K177" s="63"/>
      <c r="L177" s="56"/>
      <c r="M177" s="57"/>
      <c r="N177" s="11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475"/>
      <c r="B178" s="64" t="s">
        <v>198</v>
      </c>
      <c r="C178" s="60"/>
      <c r="D178" s="61"/>
      <c r="E178" s="62"/>
      <c r="F178" s="60"/>
      <c r="G178" s="61"/>
      <c r="H178" s="62"/>
      <c r="I178" s="60"/>
      <c r="J178" s="61"/>
      <c r="K178" s="62"/>
      <c r="L178" s="60"/>
      <c r="M178" s="61"/>
      <c r="N178" s="11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475"/>
      <c r="B179" s="65"/>
      <c r="C179" s="56"/>
      <c r="D179" s="66"/>
      <c r="E179" s="58"/>
      <c r="F179" s="56"/>
      <c r="G179" s="66"/>
      <c r="H179" s="58"/>
      <c r="I179" s="56"/>
      <c r="J179" s="66"/>
      <c r="K179" s="58"/>
      <c r="L179" s="56"/>
      <c r="M179" s="66"/>
      <c r="N179" s="11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475"/>
      <c r="B180" s="64" t="s">
        <v>199</v>
      </c>
      <c r="C180" s="60"/>
      <c r="D180" s="61"/>
      <c r="E180" s="62"/>
      <c r="F180" s="60"/>
      <c r="G180" s="61"/>
      <c r="H180" s="62"/>
      <c r="I180" s="60"/>
      <c r="J180" s="61"/>
      <c r="K180" s="62"/>
      <c r="L180" s="60"/>
      <c r="M180" s="61"/>
      <c r="N180" s="11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475"/>
      <c r="B181" s="65"/>
      <c r="C181" s="56"/>
      <c r="D181" s="57"/>
      <c r="E181" s="63"/>
      <c r="F181" s="56"/>
      <c r="G181" s="57"/>
      <c r="H181" s="63"/>
      <c r="I181" s="56"/>
      <c r="J181" s="57"/>
      <c r="K181" s="63"/>
      <c r="L181" s="56"/>
      <c r="M181" s="57"/>
      <c r="N181" s="11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475"/>
      <c r="B182" s="64" t="s">
        <v>200</v>
      </c>
      <c r="C182" s="60"/>
      <c r="D182" s="61"/>
      <c r="E182" s="62"/>
      <c r="F182" s="60"/>
      <c r="G182" s="61"/>
      <c r="H182" s="62"/>
      <c r="I182" s="60"/>
      <c r="J182" s="61"/>
      <c r="K182" s="62"/>
      <c r="L182" s="60"/>
      <c r="M182" s="61"/>
      <c r="N182" s="11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475"/>
      <c r="B183" s="65"/>
      <c r="C183" s="56"/>
      <c r="D183" s="57"/>
      <c r="E183" s="58"/>
      <c r="F183" s="56"/>
      <c r="G183" s="57"/>
      <c r="H183" s="58"/>
      <c r="I183" s="56"/>
      <c r="J183" s="57"/>
      <c r="K183" s="58"/>
      <c r="L183" s="56"/>
      <c r="M183" s="57"/>
      <c r="N183" s="11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475"/>
      <c r="B184" s="64" t="s">
        <v>201</v>
      </c>
      <c r="C184" s="60"/>
      <c r="D184" s="61"/>
      <c r="E184" s="62"/>
      <c r="F184" s="60"/>
      <c r="G184" s="61"/>
      <c r="H184" s="62"/>
      <c r="I184" s="60"/>
      <c r="J184" s="61"/>
      <c r="K184" s="62"/>
      <c r="L184" s="60"/>
      <c r="M184" s="61"/>
      <c r="N184" s="11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thickBot="1" x14ac:dyDescent="0.25">
      <c r="A185" s="476"/>
      <c r="B185" s="67"/>
      <c r="C185" s="68"/>
      <c r="D185" s="69"/>
      <c r="E185" s="70"/>
      <c r="F185" s="68"/>
      <c r="G185" s="69"/>
      <c r="H185" s="70"/>
      <c r="I185" s="68"/>
      <c r="J185" s="69"/>
      <c r="K185" s="70"/>
      <c r="L185" s="68"/>
      <c r="M185" s="69"/>
      <c r="N185" s="11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474" t="s">
        <v>179</v>
      </c>
      <c r="B186" s="51" t="s">
        <v>192</v>
      </c>
      <c r="C186" s="52"/>
      <c r="D186" s="53"/>
      <c r="E186" s="54"/>
      <c r="F186" s="52"/>
      <c r="G186" s="53"/>
      <c r="H186" s="54"/>
      <c r="I186" s="52"/>
      <c r="J186" s="53"/>
      <c r="K186" s="54"/>
      <c r="L186" s="52"/>
      <c r="M186" s="53"/>
      <c r="N186" s="11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475"/>
      <c r="B187" s="55"/>
      <c r="C187" s="56"/>
      <c r="D187" s="57"/>
      <c r="E187" s="58"/>
      <c r="F187" s="56"/>
      <c r="G187" s="57"/>
      <c r="H187" s="58"/>
      <c r="I187" s="56"/>
      <c r="J187" s="57"/>
      <c r="K187" s="58"/>
      <c r="L187" s="56"/>
      <c r="M187" s="57"/>
      <c r="N187" s="11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475"/>
      <c r="B188" s="59" t="s">
        <v>193</v>
      </c>
      <c r="C188" s="60"/>
      <c r="D188" s="61"/>
      <c r="E188" s="62"/>
      <c r="F188" s="60"/>
      <c r="G188" s="61"/>
      <c r="H188" s="62"/>
      <c r="I188" s="60"/>
      <c r="J188" s="61"/>
      <c r="K188" s="62"/>
      <c r="L188" s="60"/>
      <c r="M188" s="61"/>
      <c r="N188" s="11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475"/>
      <c r="B189" s="55"/>
      <c r="C189" s="56"/>
      <c r="D189" s="57"/>
      <c r="E189" s="63"/>
      <c r="F189" s="56"/>
      <c r="G189" s="57"/>
      <c r="H189" s="63"/>
      <c r="I189" s="56"/>
      <c r="J189" s="57"/>
      <c r="K189" s="63"/>
      <c r="L189" s="56"/>
      <c r="M189" s="57"/>
      <c r="N189" s="11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475"/>
      <c r="B190" s="59" t="s">
        <v>194</v>
      </c>
      <c r="C190" s="60"/>
      <c r="D190" s="61"/>
      <c r="E190" s="62"/>
      <c r="F190" s="60"/>
      <c r="G190" s="61"/>
      <c r="H190" s="62"/>
      <c r="I190" s="60"/>
      <c r="J190" s="61"/>
      <c r="K190" s="62"/>
      <c r="L190" s="60"/>
      <c r="M190" s="61"/>
      <c r="N190" s="11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475"/>
      <c r="B191" s="55"/>
      <c r="C191" s="56"/>
      <c r="D191" s="57"/>
      <c r="E191" s="58"/>
      <c r="F191" s="56"/>
      <c r="G191" s="57"/>
      <c r="H191" s="58"/>
      <c r="I191" s="56"/>
      <c r="J191" s="57"/>
      <c r="K191" s="58"/>
      <c r="L191" s="56"/>
      <c r="M191" s="57"/>
      <c r="N191" s="11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475"/>
      <c r="B192" s="59" t="s">
        <v>195</v>
      </c>
      <c r="C192" s="60"/>
      <c r="D192" s="61"/>
      <c r="E192" s="62"/>
      <c r="F192" s="60"/>
      <c r="G192" s="61"/>
      <c r="H192" s="62"/>
      <c r="I192" s="60"/>
      <c r="J192" s="61"/>
      <c r="K192" s="62"/>
      <c r="L192" s="60"/>
      <c r="M192" s="61"/>
      <c r="N192" s="11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475"/>
      <c r="B193" s="55"/>
      <c r="C193" s="56"/>
      <c r="D193" s="57"/>
      <c r="E193" s="63"/>
      <c r="F193" s="56"/>
      <c r="G193" s="57"/>
      <c r="H193" s="63"/>
      <c r="I193" s="56"/>
      <c r="J193" s="57"/>
      <c r="K193" s="63"/>
      <c r="L193" s="56"/>
      <c r="M193" s="57"/>
      <c r="N193" s="11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475"/>
      <c r="B194" s="64" t="s">
        <v>196</v>
      </c>
      <c r="C194" s="60"/>
      <c r="D194" s="61"/>
      <c r="E194" s="62"/>
      <c r="F194" s="60"/>
      <c r="G194" s="61"/>
      <c r="H194" s="62"/>
      <c r="I194" s="60"/>
      <c r="J194" s="61"/>
      <c r="K194" s="62"/>
      <c r="L194" s="60"/>
      <c r="M194" s="61"/>
      <c r="N194" s="116"/>
      <c r="O194" s="2"/>
      <c r="X194" s="2"/>
      <c r="Y194" s="2"/>
    </row>
    <row r="195" spans="1:25" x14ac:dyDescent="0.2">
      <c r="A195" s="475"/>
      <c r="B195" s="65"/>
      <c r="C195" s="56"/>
      <c r="D195" s="66"/>
      <c r="E195" s="58"/>
      <c r="F195" s="56"/>
      <c r="G195" s="66"/>
      <c r="H195" s="58"/>
      <c r="I195" s="56"/>
      <c r="J195" s="66"/>
      <c r="K195" s="58"/>
      <c r="L195" s="56"/>
      <c r="M195" s="66"/>
      <c r="N195" s="115"/>
      <c r="O195" s="2"/>
      <c r="X195" s="2"/>
      <c r="Y195" s="2"/>
    </row>
    <row r="196" spans="1:25" x14ac:dyDescent="0.2">
      <c r="A196" s="475"/>
      <c r="B196" s="64" t="s">
        <v>197</v>
      </c>
      <c r="C196" s="60"/>
      <c r="D196" s="61"/>
      <c r="E196" s="62"/>
      <c r="F196" s="60"/>
      <c r="G196" s="61"/>
      <c r="H196" s="62"/>
      <c r="I196" s="60"/>
      <c r="J196" s="61"/>
      <c r="K196" s="62"/>
      <c r="L196" s="60"/>
      <c r="M196" s="61"/>
      <c r="N196" s="116"/>
      <c r="X196" s="2"/>
      <c r="Y196" s="2"/>
    </row>
    <row r="197" spans="1:25" x14ac:dyDescent="0.2">
      <c r="A197" s="475"/>
      <c r="B197" s="65"/>
      <c r="C197" s="56"/>
      <c r="D197" s="57"/>
      <c r="E197" s="63"/>
      <c r="F197" s="56"/>
      <c r="G197" s="57"/>
      <c r="H197" s="63"/>
      <c r="I197" s="56"/>
      <c r="J197" s="57"/>
      <c r="K197" s="63"/>
      <c r="L197" s="56"/>
      <c r="M197" s="57"/>
      <c r="N197" s="117"/>
      <c r="X197" s="2"/>
      <c r="Y197" s="2"/>
    </row>
    <row r="198" spans="1:25" x14ac:dyDescent="0.2">
      <c r="A198" s="475"/>
      <c r="B198" s="64" t="s">
        <v>198</v>
      </c>
      <c r="C198" s="60"/>
      <c r="D198" s="61"/>
      <c r="E198" s="62"/>
      <c r="F198" s="60"/>
      <c r="G198" s="61"/>
      <c r="H198" s="62"/>
      <c r="I198" s="60"/>
      <c r="J198" s="61"/>
      <c r="K198" s="62"/>
      <c r="L198" s="60"/>
      <c r="M198" s="61"/>
      <c r="N198" s="116"/>
      <c r="X198" s="2"/>
      <c r="Y198" s="2"/>
    </row>
    <row r="199" spans="1:25" x14ac:dyDescent="0.2">
      <c r="A199" s="475"/>
      <c r="B199" s="65"/>
      <c r="C199" s="56"/>
      <c r="D199" s="66"/>
      <c r="E199" s="58"/>
      <c r="F199" s="56"/>
      <c r="G199" s="66"/>
      <c r="H199" s="58"/>
      <c r="I199" s="56"/>
      <c r="J199" s="66"/>
      <c r="K199" s="58"/>
      <c r="L199" s="56"/>
      <c r="M199" s="66"/>
      <c r="N199" s="115"/>
      <c r="X199" s="2"/>
      <c r="Y199" s="2"/>
    </row>
    <row r="200" spans="1:25" x14ac:dyDescent="0.2">
      <c r="A200" s="475"/>
      <c r="B200" s="64" t="s">
        <v>199</v>
      </c>
      <c r="C200" s="60"/>
      <c r="D200" s="61"/>
      <c r="E200" s="62"/>
      <c r="F200" s="60"/>
      <c r="G200" s="61"/>
      <c r="H200" s="62"/>
      <c r="I200" s="60"/>
      <c r="J200" s="61"/>
      <c r="K200" s="62"/>
      <c r="L200" s="60"/>
      <c r="M200" s="61"/>
      <c r="N200" s="116"/>
      <c r="X200" s="2"/>
      <c r="Y200" s="2"/>
    </row>
    <row r="201" spans="1:25" x14ac:dyDescent="0.2">
      <c r="A201" s="475"/>
      <c r="B201" s="65"/>
      <c r="C201" s="56"/>
      <c r="D201" s="57"/>
      <c r="E201" s="63"/>
      <c r="F201" s="56"/>
      <c r="G201" s="57"/>
      <c r="H201" s="63"/>
      <c r="I201" s="56"/>
      <c r="J201" s="57"/>
      <c r="K201" s="63"/>
      <c r="L201" s="56"/>
      <c r="M201" s="57"/>
      <c r="N201" s="117"/>
      <c r="X201" s="2"/>
      <c r="Y201" s="2"/>
    </row>
    <row r="202" spans="1:25" x14ac:dyDescent="0.2">
      <c r="A202" s="475"/>
      <c r="B202" s="64" t="s">
        <v>200</v>
      </c>
      <c r="C202" s="60"/>
      <c r="D202" s="61"/>
      <c r="E202" s="62"/>
      <c r="F202" s="60"/>
      <c r="G202" s="61"/>
      <c r="H202" s="62"/>
      <c r="I202" s="60"/>
      <c r="J202" s="61"/>
      <c r="K202" s="62"/>
      <c r="L202" s="60"/>
      <c r="M202" s="61"/>
      <c r="N202" s="116"/>
      <c r="X202" s="2"/>
      <c r="Y202" s="2"/>
    </row>
    <row r="203" spans="1:25" x14ac:dyDescent="0.2">
      <c r="A203" s="475"/>
      <c r="B203" s="65"/>
      <c r="C203" s="56"/>
      <c r="D203" s="57"/>
      <c r="E203" s="58"/>
      <c r="F203" s="56"/>
      <c r="G203" s="57"/>
      <c r="H203" s="58"/>
      <c r="I203" s="56"/>
      <c r="J203" s="57"/>
      <c r="K203" s="58"/>
      <c r="L203" s="56"/>
      <c r="M203" s="57"/>
      <c r="N203" s="115"/>
      <c r="X203" s="2"/>
      <c r="Y203" s="2"/>
    </row>
    <row r="204" spans="1:25" x14ac:dyDescent="0.2">
      <c r="A204" s="475"/>
      <c r="B204" s="64" t="s">
        <v>201</v>
      </c>
      <c r="C204" s="60"/>
      <c r="D204" s="61"/>
      <c r="E204" s="62"/>
      <c r="F204" s="60"/>
      <c r="G204" s="61"/>
      <c r="H204" s="62"/>
      <c r="I204" s="60"/>
      <c r="J204" s="61"/>
      <c r="K204" s="62"/>
      <c r="L204" s="60"/>
      <c r="M204" s="61"/>
      <c r="N204" s="116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thickBot="1" x14ac:dyDescent="0.25">
      <c r="A205" s="475"/>
      <c r="B205" s="67"/>
      <c r="C205" s="68"/>
      <c r="D205" s="69"/>
      <c r="E205" s="70"/>
      <c r="F205" s="68"/>
      <c r="G205" s="69"/>
      <c r="H205" s="70"/>
      <c r="I205" s="68"/>
      <c r="J205" s="69"/>
      <c r="K205" s="70"/>
      <c r="L205" s="68"/>
      <c r="M205" s="69"/>
      <c r="N205" s="118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477" t="s">
        <v>5</v>
      </c>
      <c r="B206" s="71" t="s">
        <v>192</v>
      </c>
      <c r="C206" s="72"/>
      <c r="D206" s="73"/>
      <c r="E206" s="74"/>
      <c r="O206" s="2"/>
      <c r="X206" s="2"/>
      <c r="Y206" s="2"/>
    </row>
    <row r="207" spans="1:25" ht="13.5" thickBot="1" x14ac:dyDescent="0.25">
      <c r="A207" s="472"/>
      <c r="B207" s="75" t="s">
        <v>202</v>
      </c>
      <c r="C207" s="76"/>
      <c r="D207" s="77"/>
      <c r="E207" s="78"/>
      <c r="O207" s="2"/>
      <c r="X207" s="2"/>
      <c r="Y207" s="2"/>
    </row>
    <row r="208" spans="1:25" x14ac:dyDescent="0.2">
      <c r="A208" s="472"/>
      <c r="B208" s="79" t="s">
        <v>199</v>
      </c>
      <c r="C208" s="80"/>
      <c r="D208" s="81"/>
      <c r="E208" s="82"/>
      <c r="L208" s="2"/>
      <c r="M208" s="2"/>
      <c r="N208" s="119"/>
      <c r="O208" s="2"/>
      <c r="X208" s="2"/>
      <c r="Y208" s="2"/>
    </row>
    <row r="209" spans="1:25" x14ac:dyDescent="0.2">
      <c r="A209" s="472"/>
      <c r="B209" s="65"/>
      <c r="C209" s="83"/>
      <c r="D209" s="13"/>
      <c r="E209" s="84"/>
      <c r="L209" s="2"/>
      <c r="M209" s="2"/>
      <c r="N209" s="119"/>
      <c r="O209" s="2"/>
      <c r="X209" s="2"/>
      <c r="Y209" s="2"/>
    </row>
    <row r="210" spans="1:25" x14ac:dyDescent="0.2">
      <c r="A210" s="472"/>
      <c r="B210" s="64" t="s">
        <v>200</v>
      </c>
      <c r="C210" s="85"/>
      <c r="D210" s="100"/>
      <c r="E210" s="86"/>
      <c r="L210" s="2"/>
      <c r="M210" s="2"/>
      <c r="N210" s="11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472"/>
      <c r="B211" s="65"/>
      <c r="C211" s="83"/>
      <c r="D211" s="13"/>
      <c r="E211" s="87"/>
      <c r="L211" s="2"/>
      <c r="M211" s="2"/>
      <c r="N211" s="11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472"/>
      <c r="B212" s="64" t="s">
        <v>199</v>
      </c>
      <c r="C212" s="85"/>
      <c r="D212" s="100"/>
      <c r="E212" s="86"/>
      <c r="L212" s="2"/>
      <c r="M212" s="2"/>
      <c r="N212" s="11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472"/>
      <c r="B213" s="65"/>
      <c r="C213" s="83"/>
      <c r="D213" s="13"/>
      <c r="E213" s="87"/>
      <c r="L213" s="2"/>
      <c r="M213" s="2"/>
      <c r="N213" s="11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472"/>
      <c r="B214" s="64" t="s">
        <v>200</v>
      </c>
      <c r="C214" s="85"/>
      <c r="D214" s="100"/>
      <c r="E214" s="86"/>
      <c r="L214" s="2"/>
      <c r="M214" s="2"/>
      <c r="N214" s="11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472"/>
      <c r="B215" s="65"/>
      <c r="C215" s="83"/>
      <c r="D215" s="13"/>
      <c r="E215" s="88"/>
      <c r="L215" s="2"/>
      <c r="M215" s="2"/>
      <c r="N215" s="11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472"/>
      <c r="B216" s="64" t="s">
        <v>199</v>
      </c>
      <c r="C216" s="85"/>
      <c r="D216" s="100"/>
      <c r="E216" s="86"/>
      <c r="L216" s="2"/>
      <c r="M216" s="2"/>
      <c r="N216" s="11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472"/>
      <c r="B217" s="65"/>
      <c r="C217" s="83"/>
      <c r="D217" s="13"/>
      <c r="E217" s="87"/>
      <c r="L217" s="2"/>
      <c r="M217" s="2"/>
      <c r="N217" s="11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472"/>
      <c r="B218" s="64" t="s">
        <v>200</v>
      </c>
      <c r="C218" s="85"/>
      <c r="D218" s="100"/>
      <c r="E218" s="86"/>
      <c r="L218" s="2"/>
      <c r="M218" s="2"/>
      <c r="N218" s="11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472"/>
      <c r="B219" s="65"/>
      <c r="C219" s="83"/>
      <c r="D219" s="13"/>
      <c r="E219" s="89"/>
      <c r="L219" s="2"/>
      <c r="M219" s="2"/>
      <c r="N219" s="11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472"/>
      <c r="B220" s="64" t="s">
        <v>199</v>
      </c>
      <c r="C220" s="85"/>
      <c r="D220" s="100"/>
      <c r="E220" s="86"/>
      <c r="L220" s="2"/>
      <c r="M220" s="2"/>
      <c r="N220" s="11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472"/>
      <c r="B221" s="65"/>
      <c r="C221" s="83"/>
      <c r="D221" s="13"/>
      <c r="E221" s="87"/>
      <c r="L221" s="2"/>
      <c r="M221" s="2"/>
      <c r="N221" s="11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472"/>
      <c r="B222" s="64" t="s">
        <v>200</v>
      </c>
      <c r="C222" s="85"/>
      <c r="D222" s="100"/>
      <c r="E222" s="86"/>
      <c r="L222" s="2"/>
      <c r="M222" s="2"/>
      <c r="N222" s="11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thickBot="1" x14ac:dyDescent="0.25">
      <c r="A223" s="472"/>
      <c r="B223" s="90"/>
      <c r="C223" s="91"/>
      <c r="D223" s="17"/>
      <c r="E223" s="92"/>
      <c r="L223" s="2"/>
      <c r="M223" s="2"/>
      <c r="N223" s="11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472" t="s">
        <v>5</v>
      </c>
      <c r="B224" s="93" t="s">
        <v>192</v>
      </c>
      <c r="C224" s="94"/>
      <c r="D224" s="81"/>
      <c r="E224" s="95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472"/>
      <c r="B225" s="96"/>
      <c r="C225" s="30"/>
      <c r="D225" s="13"/>
      <c r="E225" s="8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472"/>
      <c r="B226" s="64" t="s">
        <v>199</v>
      </c>
      <c r="C226" s="85"/>
      <c r="D226" s="100"/>
      <c r="E226" s="86"/>
      <c r="F226" s="97"/>
      <c r="G226" s="97"/>
      <c r="H226" s="97"/>
      <c r="I226" s="97"/>
      <c r="J226" s="97"/>
      <c r="K226" s="97"/>
      <c r="L226" s="97"/>
      <c r="M226" s="97"/>
      <c r="N226" s="12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472"/>
      <c r="B227" s="65"/>
      <c r="C227" s="83"/>
      <c r="D227" s="13"/>
      <c r="E227" s="87"/>
      <c r="F227" s="97"/>
      <c r="G227" s="97"/>
      <c r="H227" s="97"/>
      <c r="I227" s="97"/>
      <c r="J227" s="97"/>
      <c r="K227" s="97"/>
      <c r="L227" s="97"/>
      <c r="M227" s="97"/>
      <c r="N227" s="12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472"/>
      <c r="B228" s="64" t="s">
        <v>200</v>
      </c>
      <c r="C228" s="85"/>
      <c r="D228" s="100"/>
      <c r="E228" s="86"/>
      <c r="F228" s="97"/>
      <c r="G228" s="97"/>
      <c r="H228" s="97"/>
      <c r="I228" s="97"/>
      <c r="J228" s="97"/>
      <c r="K228" s="97"/>
      <c r="L228" s="97"/>
      <c r="M228" s="97"/>
      <c r="N228" s="12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472"/>
      <c r="B229" s="65"/>
      <c r="C229" s="83"/>
      <c r="D229" s="13"/>
      <c r="E229" s="89"/>
      <c r="F229" s="97"/>
      <c r="G229" s="97"/>
      <c r="H229" s="97"/>
      <c r="I229" s="97"/>
      <c r="J229" s="97"/>
      <c r="K229" s="97"/>
      <c r="L229" s="97"/>
      <c r="M229" s="97"/>
      <c r="N229" s="12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472"/>
      <c r="B230" s="64" t="s">
        <v>199</v>
      </c>
      <c r="C230" s="85"/>
      <c r="D230" s="100"/>
      <c r="E230" s="86"/>
      <c r="F230" s="97"/>
      <c r="G230" s="97"/>
      <c r="H230" s="97"/>
      <c r="I230" s="97"/>
      <c r="J230" s="97"/>
      <c r="K230" s="97"/>
      <c r="L230" s="97"/>
      <c r="M230" s="97"/>
      <c r="N230" s="12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472"/>
      <c r="B231" s="65"/>
      <c r="C231" s="83"/>
      <c r="D231" s="13"/>
      <c r="E231" s="89"/>
      <c r="F231" s="97"/>
      <c r="G231" s="97"/>
      <c r="H231" s="97"/>
      <c r="I231" s="97"/>
      <c r="J231" s="97"/>
      <c r="K231" s="97"/>
      <c r="L231" s="97"/>
      <c r="M231" s="97"/>
      <c r="N231" s="12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472"/>
      <c r="B232" s="64" t="s">
        <v>200</v>
      </c>
      <c r="C232" s="85"/>
      <c r="D232" s="100"/>
      <c r="E232" s="86"/>
      <c r="F232" s="97"/>
      <c r="G232" s="97"/>
      <c r="H232" s="97"/>
      <c r="I232" s="97"/>
      <c r="J232" s="97"/>
      <c r="K232" s="97"/>
      <c r="L232" s="97"/>
      <c r="M232" s="97"/>
      <c r="N232" s="12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thickBot="1" x14ac:dyDescent="0.25">
      <c r="A233" s="473"/>
      <c r="B233" s="65"/>
      <c r="C233" s="83"/>
      <c r="D233" s="13"/>
      <c r="E233" s="84"/>
      <c r="F233" s="97"/>
      <c r="G233" s="97"/>
      <c r="H233" s="97"/>
      <c r="I233" s="97"/>
      <c r="J233" s="97"/>
      <c r="K233" s="97"/>
      <c r="L233" s="97"/>
      <c r="M233" s="97"/>
      <c r="N233" s="12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62.25" x14ac:dyDescent="0.2">
      <c r="A234" s="145" t="s">
        <v>109</v>
      </c>
      <c r="B234" s="71" t="s">
        <v>192</v>
      </c>
      <c r="C234" s="91"/>
      <c r="D234" s="98"/>
      <c r="E234" s="9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</sheetData>
  <mergeCells count="27">
    <mergeCell ref="A224:A233"/>
    <mergeCell ref="A106:A125"/>
    <mergeCell ref="A126:A145"/>
    <mergeCell ref="A146:A165"/>
    <mergeCell ref="A166:A185"/>
    <mergeCell ref="A186:A205"/>
    <mergeCell ref="A206:A223"/>
    <mergeCell ref="A86:A105"/>
    <mergeCell ref="P86:V86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5"/>
    <mergeCell ref="P65:V65"/>
    <mergeCell ref="P75:W75"/>
    <mergeCell ref="B2:C2"/>
    <mergeCell ref="C4:E4"/>
    <mergeCell ref="F4:H4"/>
    <mergeCell ref="I4:K4"/>
    <mergeCell ref="L4:N4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scale="95" orientation="portrait" r:id="rId1"/>
  <rowBreaks count="1" manualBreakCount="1">
    <brk id="56" max="16383" man="1"/>
  </rowBreaks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D32" sqref="D32:D33"/>
    </sheetView>
  </sheetViews>
  <sheetFormatPr defaultRowHeight="15" x14ac:dyDescent="0.25"/>
  <cols>
    <col min="1" max="1" width="3.28515625" bestFit="1" customWidth="1"/>
    <col min="2" max="2" width="23.42578125" customWidth="1"/>
    <col min="3" max="3" width="19.28515625" customWidth="1"/>
    <col min="4" max="4" width="24.7109375" customWidth="1"/>
    <col min="5" max="5" width="25.85546875" customWidth="1"/>
    <col min="6" max="6" width="25.85546875" style="448" customWidth="1"/>
  </cols>
  <sheetData>
    <row r="1" spans="1:6" x14ac:dyDescent="0.25">
      <c r="A1" s="478" t="s">
        <v>244</v>
      </c>
      <c r="B1" s="478"/>
      <c r="C1" s="445" t="s">
        <v>250</v>
      </c>
      <c r="D1" s="444" t="s">
        <v>245</v>
      </c>
      <c r="E1" s="446" t="s">
        <v>246</v>
      </c>
      <c r="F1" s="447" t="s">
        <v>247</v>
      </c>
    </row>
    <row r="2" spans="1:6" x14ac:dyDescent="0.25">
      <c r="A2" s="479" t="s">
        <v>5</v>
      </c>
      <c r="B2" s="480" t="s">
        <v>6</v>
      </c>
      <c r="C2" s="485"/>
      <c r="D2" s="482" t="s">
        <v>7</v>
      </c>
      <c r="E2" s="484" t="s">
        <v>128</v>
      </c>
      <c r="F2" s="485"/>
    </row>
    <row r="3" spans="1:6" x14ac:dyDescent="0.25">
      <c r="A3" s="479"/>
      <c r="B3" s="481"/>
      <c r="C3" s="485"/>
      <c r="D3" s="483"/>
      <c r="E3" s="484"/>
      <c r="F3" s="485"/>
    </row>
    <row r="4" spans="1:6" x14ac:dyDescent="0.25">
      <c r="A4" s="479"/>
      <c r="B4" s="480" t="s">
        <v>12</v>
      </c>
      <c r="C4" s="503"/>
      <c r="D4" s="482" t="s">
        <v>7</v>
      </c>
      <c r="E4" s="484" t="s">
        <v>128</v>
      </c>
      <c r="F4" s="485"/>
    </row>
    <row r="5" spans="1:6" x14ac:dyDescent="0.25">
      <c r="A5" s="479"/>
      <c r="B5" s="481"/>
      <c r="C5" s="503"/>
      <c r="D5" s="483"/>
      <c r="E5" s="484"/>
      <c r="F5" s="485"/>
    </row>
    <row r="6" spans="1:6" x14ac:dyDescent="0.25">
      <c r="A6" s="479"/>
      <c r="B6" s="480" t="s">
        <v>14</v>
      </c>
      <c r="C6" s="503"/>
      <c r="D6" s="482" t="s">
        <v>7</v>
      </c>
      <c r="E6" s="484" t="s">
        <v>128</v>
      </c>
      <c r="F6" s="495" t="s">
        <v>185</v>
      </c>
    </row>
    <row r="7" spans="1:6" x14ac:dyDescent="0.25">
      <c r="A7" s="479"/>
      <c r="B7" s="481"/>
      <c r="C7" s="503"/>
      <c r="D7" s="483"/>
      <c r="E7" s="484"/>
      <c r="F7" s="495"/>
    </row>
    <row r="8" spans="1:6" x14ac:dyDescent="0.25">
      <c r="A8" s="479"/>
      <c r="B8" s="496" t="s">
        <v>27</v>
      </c>
      <c r="C8" s="503"/>
      <c r="D8" s="496"/>
      <c r="E8" s="484" t="s">
        <v>128</v>
      </c>
      <c r="F8" s="495" t="s">
        <v>185</v>
      </c>
    </row>
    <row r="9" spans="1:6" x14ac:dyDescent="0.25">
      <c r="A9" s="479"/>
      <c r="B9" s="496"/>
      <c r="C9" s="503"/>
      <c r="D9" s="496"/>
      <c r="E9" s="484"/>
      <c r="F9" s="495"/>
    </row>
    <row r="10" spans="1:6" x14ac:dyDescent="0.25">
      <c r="A10" s="479"/>
      <c r="B10" s="501" t="s">
        <v>248</v>
      </c>
      <c r="C10" s="503"/>
      <c r="D10" s="486"/>
      <c r="E10" s="487"/>
      <c r="F10" s="486"/>
    </row>
    <row r="11" spans="1:6" x14ac:dyDescent="0.25">
      <c r="A11" s="479"/>
      <c r="B11" s="501"/>
      <c r="C11" s="503"/>
      <c r="D11" s="486"/>
      <c r="E11" s="487"/>
      <c r="F11" s="486"/>
    </row>
    <row r="12" spans="1:6" x14ac:dyDescent="0.25">
      <c r="A12" s="479"/>
      <c r="B12" s="488" t="s">
        <v>34</v>
      </c>
      <c r="C12" s="503"/>
      <c r="D12" s="490" t="s">
        <v>106</v>
      </c>
      <c r="E12" s="492" t="s">
        <v>139</v>
      </c>
      <c r="F12" s="494" t="s">
        <v>171</v>
      </c>
    </row>
    <row r="13" spans="1:6" x14ac:dyDescent="0.25">
      <c r="A13" s="479"/>
      <c r="B13" s="489"/>
      <c r="C13" s="503"/>
      <c r="D13" s="491"/>
      <c r="E13" s="493"/>
      <c r="F13" s="494"/>
    </row>
    <row r="14" spans="1:6" x14ac:dyDescent="0.25">
      <c r="A14" s="479"/>
      <c r="B14" s="488" t="s">
        <v>42</v>
      </c>
      <c r="C14" s="503"/>
      <c r="D14" s="490" t="s">
        <v>106</v>
      </c>
      <c r="E14" s="492" t="s">
        <v>139</v>
      </c>
      <c r="F14" s="494" t="s">
        <v>171</v>
      </c>
    </row>
    <row r="15" spans="1:6" x14ac:dyDescent="0.25">
      <c r="A15" s="479"/>
      <c r="B15" s="489"/>
      <c r="C15" s="503"/>
      <c r="D15" s="491"/>
      <c r="E15" s="493"/>
      <c r="F15" s="494"/>
    </row>
    <row r="16" spans="1:6" x14ac:dyDescent="0.25">
      <c r="A16" s="479"/>
      <c r="B16" s="488" t="s">
        <v>47</v>
      </c>
      <c r="C16" s="503"/>
      <c r="D16" s="490" t="s">
        <v>106</v>
      </c>
      <c r="E16" s="492" t="s">
        <v>139</v>
      </c>
      <c r="F16" s="494" t="s">
        <v>171</v>
      </c>
    </row>
    <row r="17" spans="1:6" x14ac:dyDescent="0.25">
      <c r="A17" s="479"/>
      <c r="B17" s="489"/>
      <c r="C17" s="503"/>
      <c r="D17" s="491"/>
      <c r="E17" s="493"/>
      <c r="F17" s="494"/>
    </row>
    <row r="18" spans="1:6" x14ac:dyDescent="0.25">
      <c r="A18" s="479"/>
      <c r="B18" s="488" t="s">
        <v>52</v>
      </c>
      <c r="C18" s="503"/>
      <c r="D18" s="497"/>
      <c r="E18" s="499"/>
      <c r="F18" s="494" t="s">
        <v>171</v>
      </c>
    </row>
    <row r="19" spans="1:6" x14ac:dyDescent="0.25">
      <c r="A19" s="479"/>
      <c r="B19" s="489"/>
      <c r="C19" s="503"/>
      <c r="D19" s="498"/>
      <c r="E19" s="500"/>
      <c r="F19" s="494"/>
    </row>
    <row r="20" spans="1:6" x14ac:dyDescent="0.25">
      <c r="A20" s="479"/>
      <c r="B20" s="501" t="s">
        <v>55</v>
      </c>
      <c r="C20" s="503"/>
      <c r="D20" s="502"/>
      <c r="E20" s="487"/>
      <c r="F20" s="486"/>
    </row>
    <row r="21" spans="1:6" x14ac:dyDescent="0.25">
      <c r="A21" s="479"/>
      <c r="B21" s="501"/>
      <c r="C21" s="503"/>
      <c r="D21" s="502"/>
      <c r="E21" s="487"/>
      <c r="F21" s="486"/>
    </row>
    <row r="22" spans="1:6" x14ac:dyDescent="0.25">
      <c r="A22" s="479" t="s">
        <v>67</v>
      </c>
      <c r="B22" s="496" t="s">
        <v>6</v>
      </c>
      <c r="C22" s="503"/>
      <c r="D22" s="510" t="s">
        <v>95</v>
      </c>
      <c r="E22" s="508" t="s">
        <v>136</v>
      </c>
      <c r="F22" s="518" t="s">
        <v>189</v>
      </c>
    </row>
    <row r="23" spans="1:6" x14ac:dyDescent="0.25">
      <c r="A23" s="479"/>
      <c r="B23" s="496"/>
      <c r="C23" s="503"/>
      <c r="D23" s="510"/>
      <c r="E23" s="508"/>
      <c r="F23" s="518"/>
    </row>
    <row r="24" spans="1:6" x14ac:dyDescent="0.25">
      <c r="A24" s="479"/>
      <c r="B24" s="496" t="s">
        <v>12</v>
      </c>
      <c r="C24" s="503"/>
      <c r="D24" s="510" t="s">
        <v>95</v>
      </c>
      <c r="E24" s="508" t="s">
        <v>136</v>
      </c>
      <c r="F24" s="518" t="s">
        <v>189</v>
      </c>
    </row>
    <row r="25" spans="1:6" x14ac:dyDescent="0.25">
      <c r="A25" s="479"/>
      <c r="B25" s="496"/>
      <c r="C25" s="503"/>
      <c r="D25" s="510"/>
      <c r="E25" s="508"/>
      <c r="F25" s="518"/>
    </row>
    <row r="26" spans="1:6" x14ac:dyDescent="0.25">
      <c r="A26" s="479"/>
      <c r="B26" s="496" t="s">
        <v>14</v>
      </c>
      <c r="C26" s="503"/>
      <c r="D26" s="486"/>
      <c r="E26" s="508" t="s">
        <v>136</v>
      </c>
      <c r="F26" s="509" t="s">
        <v>187</v>
      </c>
    </row>
    <row r="27" spans="1:6" x14ac:dyDescent="0.25">
      <c r="A27" s="479"/>
      <c r="B27" s="496"/>
      <c r="C27" s="503"/>
      <c r="D27" s="486"/>
      <c r="E27" s="508"/>
      <c r="F27" s="509"/>
    </row>
    <row r="28" spans="1:6" x14ac:dyDescent="0.25">
      <c r="A28" s="479"/>
      <c r="B28" s="496" t="s">
        <v>27</v>
      </c>
      <c r="C28" s="503"/>
      <c r="D28" s="486"/>
      <c r="E28" s="508" t="s">
        <v>136</v>
      </c>
      <c r="F28" s="509" t="s">
        <v>187</v>
      </c>
    </row>
    <row r="29" spans="1:6" x14ac:dyDescent="0.25">
      <c r="A29" s="479"/>
      <c r="B29" s="496"/>
      <c r="C29" s="503"/>
      <c r="D29" s="486"/>
      <c r="E29" s="508"/>
      <c r="F29" s="509"/>
    </row>
    <row r="30" spans="1:6" x14ac:dyDescent="0.25">
      <c r="A30" s="479"/>
      <c r="B30" s="501" t="s">
        <v>248</v>
      </c>
      <c r="C30" s="503"/>
      <c r="D30" s="503"/>
      <c r="E30" s="504"/>
      <c r="F30" s="503"/>
    </row>
    <row r="31" spans="1:6" x14ac:dyDescent="0.25">
      <c r="A31" s="479"/>
      <c r="B31" s="501"/>
      <c r="C31" s="503"/>
      <c r="D31" s="503"/>
      <c r="E31" s="504"/>
      <c r="F31" s="503"/>
    </row>
    <row r="32" spans="1:6" x14ac:dyDescent="0.25">
      <c r="A32" s="479"/>
      <c r="B32" s="501" t="s">
        <v>34</v>
      </c>
      <c r="C32" s="548" t="s">
        <v>44</v>
      </c>
      <c r="D32" s="505" t="s">
        <v>98</v>
      </c>
      <c r="E32" s="506" t="s">
        <v>134</v>
      </c>
      <c r="F32" s="507" t="s">
        <v>166</v>
      </c>
    </row>
    <row r="33" spans="1:6" x14ac:dyDescent="0.25">
      <c r="A33" s="479"/>
      <c r="B33" s="501"/>
      <c r="C33" s="548"/>
      <c r="D33" s="505"/>
      <c r="E33" s="506"/>
      <c r="F33" s="507"/>
    </row>
    <row r="34" spans="1:6" x14ac:dyDescent="0.25">
      <c r="A34" s="479"/>
      <c r="B34" s="501" t="s">
        <v>42</v>
      </c>
      <c r="C34" s="548" t="s">
        <v>44</v>
      </c>
      <c r="D34" s="505" t="s">
        <v>98</v>
      </c>
      <c r="E34" s="506" t="s">
        <v>134</v>
      </c>
      <c r="F34" s="507" t="s">
        <v>166</v>
      </c>
    </row>
    <row r="35" spans="1:6" x14ac:dyDescent="0.25">
      <c r="A35" s="479"/>
      <c r="B35" s="501"/>
      <c r="C35" s="548"/>
      <c r="D35" s="505"/>
      <c r="E35" s="506"/>
      <c r="F35" s="507"/>
    </row>
    <row r="36" spans="1:6" x14ac:dyDescent="0.25">
      <c r="A36" s="479"/>
      <c r="B36" s="501" t="s">
        <v>47</v>
      </c>
      <c r="C36" s="548" t="s">
        <v>44</v>
      </c>
      <c r="D36" s="510" t="s">
        <v>95</v>
      </c>
      <c r="E36" s="511" t="s">
        <v>147</v>
      </c>
      <c r="F36" s="507" t="s">
        <v>166</v>
      </c>
    </row>
    <row r="37" spans="1:6" x14ac:dyDescent="0.25">
      <c r="A37" s="479"/>
      <c r="B37" s="501"/>
      <c r="C37" s="548"/>
      <c r="D37" s="510"/>
      <c r="E37" s="511"/>
      <c r="F37" s="507"/>
    </row>
    <row r="38" spans="1:6" x14ac:dyDescent="0.25">
      <c r="A38" s="479"/>
      <c r="B38" s="501" t="s">
        <v>52</v>
      </c>
      <c r="C38" s="548" t="s">
        <v>44</v>
      </c>
      <c r="D38" s="510" t="s">
        <v>95</v>
      </c>
      <c r="E38" s="511" t="s">
        <v>147</v>
      </c>
      <c r="F38" s="507" t="s">
        <v>166</v>
      </c>
    </row>
    <row r="39" spans="1:6" x14ac:dyDescent="0.25">
      <c r="A39" s="479"/>
      <c r="B39" s="501"/>
      <c r="C39" s="548"/>
      <c r="D39" s="510"/>
      <c r="E39" s="511"/>
      <c r="F39" s="507"/>
    </row>
    <row r="40" spans="1:6" x14ac:dyDescent="0.25">
      <c r="A40" s="479"/>
      <c r="B40" s="488" t="s">
        <v>55</v>
      </c>
      <c r="C40" s="503"/>
      <c r="D40" s="512"/>
      <c r="E40" s="514"/>
      <c r="F40" s="503"/>
    </row>
    <row r="41" spans="1:6" x14ac:dyDescent="0.25">
      <c r="A41" s="479"/>
      <c r="B41" s="489"/>
      <c r="C41" s="503"/>
      <c r="D41" s="513"/>
      <c r="E41" s="514"/>
      <c r="F41" s="503"/>
    </row>
    <row r="42" spans="1:6" x14ac:dyDescent="0.25">
      <c r="A42" s="479"/>
      <c r="B42" s="488" t="s">
        <v>249</v>
      </c>
      <c r="C42" s="503"/>
      <c r="D42" s="512"/>
      <c r="E42" s="514"/>
      <c r="F42" s="503"/>
    </row>
    <row r="43" spans="1:6" x14ac:dyDescent="0.25">
      <c r="A43" s="479"/>
      <c r="B43" s="489"/>
      <c r="C43" s="503"/>
      <c r="D43" s="513"/>
      <c r="E43" s="514"/>
      <c r="F43" s="503"/>
    </row>
    <row r="44" spans="1:6" x14ac:dyDescent="0.25">
      <c r="A44" s="479" t="s">
        <v>109</v>
      </c>
      <c r="B44" s="496" t="s">
        <v>6</v>
      </c>
      <c r="C44" s="503"/>
      <c r="D44" s="515" t="s">
        <v>114</v>
      </c>
      <c r="E44" s="516" t="s">
        <v>126</v>
      </c>
      <c r="F44" s="517" t="s">
        <v>164</v>
      </c>
    </row>
    <row r="45" spans="1:6" x14ac:dyDescent="0.25">
      <c r="A45" s="479"/>
      <c r="B45" s="496"/>
      <c r="C45" s="503"/>
      <c r="D45" s="515"/>
      <c r="E45" s="516"/>
      <c r="F45" s="517"/>
    </row>
    <row r="46" spans="1:6" x14ac:dyDescent="0.25">
      <c r="A46" s="479"/>
      <c r="B46" s="496" t="s">
        <v>12</v>
      </c>
      <c r="C46" s="503"/>
      <c r="D46" s="515" t="s">
        <v>114</v>
      </c>
      <c r="E46" s="524" t="s">
        <v>126</v>
      </c>
      <c r="F46" s="517" t="s">
        <v>164</v>
      </c>
    </row>
    <row r="47" spans="1:6" x14ac:dyDescent="0.25">
      <c r="A47" s="479"/>
      <c r="B47" s="496"/>
      <c r="C47" s="503"/>
      <c r="D47" s="515"/>
      <c r="E47" s="524"/>
      <c r="F47" s="517"/>
    </row>
    <row r="48" spans="1:6" x14ac:dyDescent="0.25">
      <c r="A48" s="479"/>
      <c r="B48" s="496" t="s">
        <v>14</v>
      </c>
      <c r="C48" s="503"/>
      <c r="D48" s="515" t="s">
        <v>114</v>
      </c>
      <c r="E48" s="520" t="s">
        <v>131</v>
      </c>
      <c r="F48" s="517" t="s">
        <v>164</v>
      </c>
    </row>
    <row r="49" spans="1:6" x14ac:dyDescent="0.25">
      <c r="A49" s="479"/>
      <c r="B49" s="496"/>
      <c r="C49" s="503"/>
      <c r="D49" s="515"/>
      <c r="E49" s="520"/>
      <c r="F49" s="517"/>
    </row>
    <row r="50" spans="1:6" x14ac:dyDescent="0.25">
      <c r="A50" s="479"/>
      <c r="B50" s="496" t="s">
        <v>27</v>
      </c>
      <c r="C50" s="503"/>
      <c r="D50" s="519"/>
      <c r="E50" s="520" t="s">
        <v>131</v>
      </c>
      <c r="F50" s="517" t="s">
        <v>164</v>
      </c>
    </row>
    <row r="51" spans="1:6" x14ac:dyDescent="0.25">
      <c r="A51" s="479"/>
      <c r="B51" s="496"/>
      <c r="C51" s="503"/>
      <c r="D51" s="519"/>
      <c r="E51" s="520"/>
      <c r="F51" s="517"/>
    </row>
    <row r="52" spans="1:6" x14ac:dyDescent="0.25">
      <c r="A52" s="479"/>
      <c r="B52" s="501" t="s">
        <v>34</v>
      </c>
      <c r="C52" s="503"/>
      <c r="D52" s="503"/>
      <c r="E52" s="521" t="s">
        <v>156</v>
      </c>
      <c r="F52" s="523" t="s">
        <v>168</v>
      </c>
    </row>
    <row r="53" spans="1:6" x14ac:dyDescent="0.25">
      <c r="A53" s="479"/>
      <c r="B53" s="501"/>
      <c r="C53" s="503"/>
      <c r="D53" s="503"/>
      <c r="E53" s="522"/>
      <c r="F53" s="523"/>
    </row>
    <row r="54" spans="1:6" x14ac:dyDescent="0.25">
      <c r="A54" s="479"/>
      <c r="B54" s="501" t="s">
        <v>42</v>
      </c>
      <c r="C54" s="503"/>
      <c r="D54" s="525"/>
      <c r="E54" s="521" t="s">
        <v>156</v>
      </c>
      <c r="F54" s="523" t="s">
        <v>168</v>
      </c>
    </row>
    <row r="55" spans="1:6" x14ac:dyDescent="0.25">
      <c r="A55" s="479"/>
      <c r="B55" s="501"/>
      <c r="C55" s="503"/>
      <c r="D55" s="526"/>
      <c r="E55" s="522"/>
      <c r="F55" s="523"/>
    </row>
    <row r="56" spans="1:6" x14ac:dyDescent="0.25">
      <c r="A56" s="479"/>
      <c r="B56" s="501" t="s">
        <v>47</v>
      </c>
      <c r="C56" s="503"/>
      <c r="D56" s="525"/>
      <c r="E56" s="521" t="s">
        <v>156</v>
      </c>
      <c r="F56" s="523" t="s">
        <v>168</v>
      </c>
    </row>
    <row r="57" spans="1:6" x14ac:dyDescent="0.25">
      <c r="A57" s="479"/>
      <c r="B57" s="501"/>
      <c r="C57" s="503"/>
      <c r="D57" s="526"/>
      <c r="E57" s="522"/>
      <c r="F57" s="523"/>
    </row>
    <row r="58" spans="1:6" x14ac:dyDescent="0.25">
      <c r="A58" s="479"/>
      <c r="B58" s="501" t="s">
        <v>52</v>
      </c>
      <c r="C58" s="503"/>
      <c r="D58" s="525"/>
      <c r="E58" s="521" t="s">
        <v>156</v>
      </c>
      <c r="F58" s="523" t="s">
        <v>168</v>
      </c>
    </row>
    <row r="59" spans="1:6" x14ac:dyDescent="0.25">
      <c r="A59" s="479"/>
      <c r="B59" s="501"/>
      <c r="C59" s="503"/>
      <c r="D59" s="526"/>
      <c r="E59" s="522"/>
      <c r="F59" s="523"/>
    </row>
    <row r="60" spans="1:6" x14ac:dyDescent="0.25">
      <c r="A60" s="479"/>
      <c r="B60" s="501" t="s">
        <v>55</v>
      </c>
      <c r="C60" s="503"/>
      <c r="D60" s="525"/>
      <c r="E60" s="504"/>
      <c r="F60" s="527" t="s">
        <v>174</v>
      </c>
    </row>
    <row r="61" spans="1:6" x14ac:dyDescent="0.25">
      <c r="A61" s="479"/>
      <c r="B61" s="501"/>
      <c r="C61" s="503"/>
      <c r="D61" s="526"/>
      <c r="E61" s="504"/>
      <c r="F61" s="527"/>
    </row>
    <row r="62" spans="1:6" x14ac:dyDescent="0.25">
      <c r="A62" s="479"/>
      <c r="B62" s="501" t="s">
        <v>62</v>
      </c>
      <c r="C62" s="503"/>
      <c r="D62" s="503"/>
      <c r="E62" s="504"/>
      <c r="F62" s="530" t="s">
        <v>174</v>
      </c>
    </row>
    <row r="63" spans="1:6" x14ac:dyDescent="0.25">
      <c r="A63" s="479"/>
      <c r="B63" s="501"/>
      <c r="C63" s="503"/>
      <c r="D63" s="503"/>
      <c r="E63" s="504"/>
      <c r="F63" s="530"/>
    </row>
    <row r="64" spans="1:6" x14ac:dyDescent="0.25">
      <c r="A64" s="479" t="s">
        <v>145</v>
      </c>
      <c r="B64" s="480" t="s">
        <v>6</v>
      </c>
      <c r="C64" s="503"/>
      <c r="D64" s="528" t="s">
        <v>68</v>
      </c>
      <c r="E64" s="529" t="s">
        <v>142</v>
      </c>
      <c r="F64" s="503"/>
    </row>
    <row r="65" spans="1:6" x14ac:dyDescent="0.25">
      <c r="A65" s="479"/>
      <c r="B65" s="481"/>
      <c r="C65" s="503"/>
      <c r="D65" s="528"/>
      <c r="E65" s="529"/>
      <c r="F65" s="503"/>
    </row>
    <row r="66" spans="1:6" x14ac:dyDescent="0.25">
      <c r="A66" s="479"/>
      <c r="B66" s="480" t="s">
        <v>12</v>
      </c>
      <c r="C66" s="503"/>
      <c r="D66" s="528" t="s">
        <v>68</v>
      </c>
      <c r="E66" s="529" t="s">
        <v>142</v>
      </c>
      <c r="F66" s="503"/>
    </row>
    <row r="67" spans="1:6" x14ac:dyDescent="0.25">
      <c r="A67" s="479"/>
      <c r="B67" s="481"/>
      <c r="C67" s="503"/>
      <c r="D67" s="528"/>
      <c r="E67" s="529"/>
      <c r="F67" s="503"/>
    </row>
    <row r="68" spans="1:6" x14ac:dyDescent="0.25">
      <c r="A68" s="479"/>
      <c r="B68" s="480" t="s">
        <v>14</v>
      </c>
      <c r="C68" s="503"/>
      <c r="D68" s="528" t="s">
        <v>68</v>
      </c>
      <c r="E68" s="529" t="s">
        <v>142</v>
      </c>
      <c r="F68" s="503"/>
    </row>
    <row r="69" spans="1:6" x14ac:dyDescent="0.25">
      <c r="A69" s="479"/>
      <c r="B69" s="481"/>
      <c r="C69" s="503"/>
      <c r="D69" s="528"/>
      <c r="E69" s="529"/>
      <c r="F69" s="503"/>
    </row>
    <row r="70" spans="1:6" x14ac:dyDescent="0.25">
      <c r="A70" s="479"/>
      <c r="B70" s="480" t="s">
        <v>27</v>
      </c>
      <c r="C70" s="503"/>
      <c r="D70" s="528" t="s">
        <v>68</v>
      </c>
      <c r="E70" s="529" t="s">
        <v>142</v>
      </c>
      <c r="F70" s="503"/>
    </row>
    <row r="71" spans="1:6" x14ac:dyDescent="0.25">
      <c r="A71" s="479"/>
      <c r="B71" s="481"/>
      <c r="C71" s="503"/>
      <c r="D71" s="528"/>
      <c r="E71" s="529"/>
      <c r="F71" s="503"/>
    </row>
    <row r="72" spans="1:6" x14ac:dyDescent="0.25">
      <c r="A72" s="479"/>
      <c r="B72" s="488" t="s">
        <v>34</v>
      </c>
      <c r="C72" s="549" t="s">
        <v>48</v>
      </c>
      <c r="D72" s="530" t="s">
        <v>110</v>
      </c>
      <c r="E72" s="524" t="s">
        <v>126</v>
      </c>
      <c r="F72" s="503"/>
    </row>
    <row r="73" spans="1:6" x14ac:dyDescent="0.25">
      <c r="A73" s="479"/>
      <c r="B73" s="489"/>
      <c r="C73" s="549"/>
      <c r="D73" s="530"/>
      <c r="E73" s="524"/>
      <c r="F73" s="503"/>
    </row>
    <row r="74" spans="1:6" x14ac:dyDescent="0.25">
      <c r="A74" s="479"/>
      <c r="B74" s="488" t="s">
        <v>42</v>
      </c>
      <c r="C74" s="549" t="s">
        <v>48</v>
      </c>
      <c r="D74" s="530" t="s">
        <v>110</v>
      </c>
      <c r="E74" s="524" t="s">
        <v>126</v>
      </c>
      <c r="F74" s="503"/>
    </row>
    <row r="75" spans="1:6" x14ac:dyDescent="0.25">
      <c r="A75" s="479"/>
      <c r="B75" s="489"/>
      <c r="C75" s="549"/>
      <c r="D75" s="530"/>
      <c r="E75" s="524"/>
      <c r="F75" s="503"/>
    </row>
    <row r="76" spans="1:6" x14ac:dyDescent="0.25">
      <c r="A76" s="479"/>
      <c r="B76" s="488" t="s">
        <v>47</v>
      </c>
      <c r="C76" s="503"/>
      <c r="D76" s="530" t="s">
        <v>110</v>
      </c>
      <c r="E76" s="520" t="s">
        <v>149</v>
      </c>
      <c r="F76" s="531" t="s">
        <v>176</v>
      </c>
    </row>
    <row r="77" spans="1:6" x14ac:dyDescent="0.25">
      <c r="A77" s="479"/>
      <c r="B77" s="489"/>
      <c r="C77" s="503"/>
      <c r="D77" s="530"/>
      <c r="E77" s="520"/>
      <c r="F77" s="531"/>
    </row>
    <row r="78" spans="1:6" x14ac:dyDescent="0.25">
      <c r="A78" s="479"/>
      <c r="B78" s="488" t="s">
        <v>52</v>
      </c>
      <c r="C78" s="503"/>
      <c r="D78" s="537" t="s">
        <v>110</v>
      </c>
      <c r="E78" s="539" t="s">
        <v>149</v>
      </c>
      <c r="F78" s="531" t="s">
        <v>176</v>
      </c>
    </row>
    <row r="79" spans="1:6" x14ac:dyDescent="0.25">
      <c r="A79" s="479"/>
      <c r="B79" s="489"/>
      <c r="C79" s="503"/>
      <c r="D79" s="538"/>
      <c r="E79" s="540"/>
      <c r="F79" s="531"/>
    </row>
    <row r="80" spans="1:6" x14ac:dyDescent="0.25">
      <c r="A80" s="479"/>
      <c r="B80" s="488" t="s">
        <v>55</v>
      </c>
      <c r="C80" s="503"/>
      <c r="D80" s="512"/>
      <c r="E80" s="541"/>
      <c r="F80" s="503"/>
    </row>
    <row r="81" spans="1:6" x14ac:dyDescent="0.25">
      <c r="A81" s="479"/>
      <c r="B81" s="489"/>
      <c r="C81" s="503"/>
      <c r="D81" s="513"/>
      <c r="E81" s="542"/>
      <c r="F81" s="503"/>
    </row>
    <row r="82" spans="1:6" x14ac:dyDescent="0.25">
      <c r="A82" s="479"/>
      <c r="B82" s="501" t="s">
        <v>62</v>
      </c>
      <c r="C82" s="503"/>
      <c r="D82" s="503"/>
      <c r="E82" s="504"/>
      <c r="F82" s="503"/>
    </row>
    <row r="83" spans="1:6" x14ac:dyDescent="0.25">
      <c r="A83" s="479"/>
      <c r="B83" s="501"/>
      <c r="C83" s="503"/>
      <c r="D83" s="503"/>
      <c r="E83" s="504"/>
      <c r="F83" s="503"/>
    </row>
    <row r="84" spans="1:6" x14ac:dyDescent="0.25">
      <c r="A84" s="479" t="s">
        <v>179</v>
      </c>
      <c r="B84" s="480" t="s">
        <v>6</v>
      </c>
      <c r="C84" s="545"/>
      <c r="D84" s="532"/>
      <c r="E84" s="534"/>
      <c r="F84" s="536"/>
    </row>
    <row r="85" spans="1:6" x14ac:dyDescent="0.25">
      <c r="A85" s="479"/>
      <c r="B85" s="481"/>
      <c r="C85" s="545"/>
      <c r="D85" s="533"/>
      <c r="E85" s="535"/>
      <c r="F85" s="536"/>
    </row>
    <row r="86" spans="1:6" x14ac:dyDescent="0.25">
      <c r="A86" s="479"/>
      <c r="B86" s="480" t="s">
        <v>12</v>
      </c>
      <c r="C86" s="545"/>
      <c r="D86" s="532"/>
      <c r="E86" s="534"/>
      <c r="F86" s="536"/>
    </row>
    <row r="87" spans="1:6" x14ac:dyDescent="0.25">
      <c r="A87" s="479"/>
      <c r="B87" s="481"/>
      <c r="C87" s="545"/>
      <c r="D87" s="533"/>
      <c r="E87" s="535"/>
      <c r="F87" s="536"/>
    </row>
    <row r="88" spans="1:6" x14ac:dyDescent="0.25">
      <c r="A88" s="479"/>
      <c r="B88" s="480" t="s">
        <v>14</v>
      </c>
      <c r="C88" s="545"/>
      <c r="D88" s="532"/>
      <c r="E88" s="534"/>
      <c r="F88" s="536"/>
    </row>
    <row r="89" spans="1:6" x14ac:dyDescent="0.25">
      <c r="A89" s="479"/>
      <c r="B89" s="481"/>
      <c r="C89" s="545"/>
      <c r="D89" s="533"/>
      <c r="E89" s="535"/>
      <c r="F89" s="536"/>
    </row>
    <row r="90" spans="1:6" x14ac:dyDescent="0.25">
      <c r="A90" s="479"/>
      <c r="B90" s="480" t="s">
        <v>27</v>
      </c>
      <c r="C90" s="545"/>
      <c r="D90" s="532"/>
      <c r="E90" s="534"/>
      <c r="F90" s="536"/>
    </row>
    <row r="91" spans="1:6" x14ac:dyDescent="0.25">
      <c r="A91" s="479"/>
      <c r="B91" s="481"/>
      <c r="C91" s="545"/>
      <c r="D91" s="533"/>
      <c r="E91" s="535"/>
      <c r="F91" s="536"/>
    </row>
    <row r="92" spans="1:6" x14ac:dyDescent="0.25">
      <c r="A92" s="479"/>
      <c r="B92" s="488" t="s">
        <v>34</v>
      </c>
      <c r="C92" s="545"/>
      <c r="D92" s="532"/>
      <c r="E92" s="543"/>
      <c r="F92" s="545"/>
    </row>
    <row r="93" spans="1:6" x14ac:dyDescent="0.25">
      <c r="A93" s="479"/>
      <c r="B93" s="489"/>
      <c r="C93" s="545"/>
      <c r="D93" s="533"/>
      <c r="E93" s="544"/>
      <c r="F93" s="545"/>
    </row>
    <row r="94" spans="1:6" x14ac:dyDescent="0.25">
      <c r="A94" s="479"/>
      <c r="B94" s="488" t="s">
        <v>42</v>
      </c>
      <c r="C94" s="545"/>
      <c r="D94" s="532"/>
      <c r="E94" s="543"/>
      <c r="F94" s="545"/>
    </row>
    <row r="95" spans="1:6" x14ac:dyDescent="0.25">
      <c r="A95" s="479"/>
      <c r="B95" s="489"/>
      <c r="C95" s="545"/>
      <c r="D95" s="533"/>
      <c r="E95" s="544"/>
      <c r="F95" s="545"/>
    </row>
    <row r="96" spans="1:6" x14ac:dyDescent="0.25">
      <c r="A96" s="479"/>
      <c r="B96" s="488" t="s">
        <v>47</v>
      </c>
      <c r="C96" s="545"/>
      <c r="D96" s="532"/>
      <c r="E96" s="543"/>
      <c r="F96" s="545"/>
    </row>
    <row r="97" spans="1:6" x14ac:dyDescent="0.25">
      <c r="A97" s="479"/>
      <c r="B97" s="489"/>
      <c r="C97" s="545"/>
      <c r="D97" s="533"/>
      <c r="E97" s="544"/>
      <c r="F97" s="545"/>
    </row>
    <row r="98" spans="1:6" x14ac:dyDescent="0.25">
      <c r="A98" s="479"/>
      <c r="B98" s="488" t="s">
        <v>52</v>
      </c>
      <c r="C98" s="545"/>
      <c r="D98" s="532"/>
      <c r="E98" s="543"/>
      <c r="F98" s="545"/>
    </row>
    <row r="99" spans="1:6" x14ac:dyDescent="0.25">
      <c r="A99" s="479"/>
      <c r="B99" s="489"/>
      <c r="C99" s="545"/>
      <c r="D99" s="533"/>
      <c r="E99" s="544"/>
      <c r="F99" s="545"/>
    </row>
    <row r="100" spans="1:6" x14ac:dyDescent="0.25">
      <c r="A100" s="479"/>
      <c r="B100" s="546" t="s">
        <v>55</v>
      </c>
      <c r="C100" s="503"/>
      <c r="D100" s="512"/>
      <c r="E100" s="541"/>
      <c r="F100" s="503"/>
    </row>
    <row r="101" spans="1:6" x14ac:dyDescent="0.25">
      <c r="A101" s="479"/>
      <c r="B101" s="547"/>
      <c r="C101" s="503"/>
      <c r="D101" s="513"/>
      <c r="E101" s="542"/>
      <c r="F101" s="503"/>
    </row>
    <row r="102" spans="1:6" x14ac:dyDescent="0.25">
      <c r="A102" s="479"/>
      <c r="B102" s="546" t="s">
        <v>62</v>
      </c>
      <c r="C102" s="503"/>
      <c r="D102" s="512"/>
      <c r="E102" s="541"/>
      <c r="F102" s="503"/>
    </row>
    <row r="103" spans="1:6" x14ac:dyDescent="0.25">
      <c r="A103" s="479"/>
      <c r="B103" s="547"/>
      <c r="C103" s="503"/>
      <c r="D103" s="513"/>
      <c r="E103" s="542"/>
      <c r="F103" s="503"/>
    </row>
  </sheetData>
  <mergeCells count="261">
    <mergeCell ref="C80:C81"/>
    <mergeCell ref="C82:C83"/>
    <mergeCell ref="C84:C85"/>
    <mergeCell ref="C86:C87"/>
    <mergeCell ref="C88:C89"/>
    <mergeCell ref="C66:C67"/>
    <mergeCell ref="C68:C69"/>
    <mergeCell ref="C70:C71"/>
    <mergeCell ref="C72:C73"/>
    <mergeCell ref="C74:C75"/>
    <mergeCell ref="C76:C77"/>
    <mergeCell ref="C22:C23"/>
    <mergeCell ref="C24:C25"/>
    <mergeCell ref="C26:C27"/>
    <mergeCell ref="C28:C29"/>
    <mergeCell ref="C54:C55"/>
    <mergeCell ref="C56:C57"/>
    <mergeCell ref="C58:C59"/>
    <mergeCell ref="C60:C61"/>
    <mergeCell ref="C62:C63"/>
    <mergeCell ref="C42:C43"/>
    <mergeCell ref="C44:C45"/>
    <mergeCell ref="C46:C47"/>
    <mergeCell ref="C48:C49"/>
    <mergeCell ref="C50:C51"/>
    <mergeCell ref="C52:C53"/>
    <mergeCell ref="C6:C7"/>
    <mergeCell ref="C8:C9"/>
    <mergeCell ref="C10:C11"/>
    <mergeCell ref="C12:C13"/>
    <mergeCell ref="C14:C15"/>
    <mergeCell ref="C16:C17"/>
    <mergeCell ref="C2:C3"/>
    <mergeCell ref="C4:C5"/>
    <mergeCell ref="B102:B103"/>
    <mergeCell ref="B94:B95"/>
    <mergeCell ref="B74:B75"/>
    <mergeCell ref="B58:B59"/>
    <mergeCell ref="B50:B51"/>
    <mergeCell ref="B42:B43"/>
    <mergeCell ref="B38:B39"/>
    <mergeCell ref="B30:B31"/>
    <mergeCell ref="B18:B19"/>
    <mergeCell ref="B10:B11"/>
    <mergeCell ref="C30:C31"/>
    <mergeCell ref="C32:C33"/>
    <mergeCell ref="C34:C35"/>
    <mergeCell ref="C36:C37"/>
    <mergeCell ref="C38:C39"/>
    <mergeCell ref="C40:C41"/>
    <mergeCell ref="E102:E103"/>
    <mergeCell ref="F102:F103"/>
    <mergeCell ref="B98:B99"/>
    <mergeCell ref="D98:D99"/>
    <mergeCell ref="E98:E99"/>
    <mergeCell ref="F98:F99"/>
    <mergeCell ref="B100:B101"/>
    <mergeCell ref="D100:D101"/>
    <mergeCell ref="E100:E101"/>
    <mergeCell ref="F100:F101"/>
    <mergeCell ref="C102:C103"/>
    <mergeCell ref="C98:C99"/>
    <mergeCell ref="C100:C101"/>
    <mergeCell ref="D102:D103"/>
    <mergeCell ref="F82:F83"/>
    <mergeCell ref="D94:D95"/>
    <mergeCell ref="E94:E95"/>
    <mergeCell ref="F94:F95"/>
    <mergeCell ref="B96:B97"/>
    <mergeCell ref="D96:D97"/>
    <mergeCell ref="E96:E97"/>
    <mergeCell ref="F96:F97"/>
    <mergeCell ref="B90:B91"/>
    <mergeCell ref="D90:D91"/>
    <mergeCell ref="E90:E91"/>
    <mergeCell ref="F90:F91"/>
    <mergeCell ref="B92:B93"/>
    <mergeCell ref="D92:D93"/>
    <mergeCell ref="E92:E93"/>
    <mergeCell ref="F92:F93"/>
    <mergeCell ref="C90:C91"/>
    <mergeCell ref="C92:C93"/>
    <mergeCell ref="C94:C95"/>
    <mergeCell ref="C96:C97"/>
    <mergeCell ref="A84:A103"/>
    <mergeCell ref="B84:B85"/>
    <mergeCell ref="D84:D85"/>
    <mergeCell ref="E84:E85"/>
    <mergeCell ref="F84:F85"/>
    <mergeCell ref="B86:B87"/>
    <mergeCell ref="B78:B79"/>
    <mergeCell ref="D78:D79"/>
    <mergeCell ref="E78:E79"/>
    <mergeCell ref="B80:B81"/>
    <mergeCell ref="D80:D81"/>
    <mergeCell ref="E80:E81"/>
    <mergeCell ref="F80:F81"/>
    <mergeCell ref="A64:A83"/>
    <mergeCell ref="D86:D87"/>
    <mergeCell ref="E86:E87"/>
    <mergeCell ref="F86:F87"/>
    <mergeCell ref="B88:B89"/>
    <mergeCell ref="D88:D89"/>
    <mergeCell ref="E88:E89"/>
    <mergeCell ref="F88:F89"/>
    <mergeCell ref="B82:B83"/>
    <mergeCell ref="D82:D83"/>
    <mergeCell ref="E82:E83"/>
    <mergeCell ref="D74:D75"/>
    <mergeCell ref="E74:E75"/>
    <mergeCell ref="F78:F79"/>
    <mergeCell ref="B76:B77"/>
    <mergeCell ref="D76:D77"/>
    <mergeCell ref="E76:E77"/>
    <mergeCell ref="B70:B71"/>
    <mergeCell ref="D70:D71"/>
    <mergeCell ref="E70:E71"/>
    <mergeCell ref="B72:B73"/>
    <mergeCell ref="D72:D73"/>
    <mergeCell ref="E72:E73"/>
    <mergeCell ref="F76:F77"/>
    <mergeCell ref="F70:F71"/>
    <mergeCell ref="F72:F73"/>
    <mergeCell ref="F74:F75"/>
    <mergeCell ref="C78:C79"/>
    <mergeCell ref="D66:D67"/>
    <mergeCell ref="E66:E67"/>
    <mergeCell ref="B68:B69"/>
    <mergeCell ref="D68:D69"/>
    <mergeCell ref="E68:E69"/>
    <mergeCell ref="B62:B63"/>
    <mergeCell ref="D62:D63"/>
    <mergeCell ref="E62:E63"/>
    <mergeCell ref="F62:F63"/>
    <mergeCell ref="B64:B65"/>
    <mergeCell ref="E64:E65"/>
    <mergeCell ref="D64:D65"/>
    <mergeCell ref="B66:B67"/>
    <mergeCell ref="C64:C65"/>
    <mergeCell ref="F64:F65"/>
    <mergeCell ref="F66:F67"/>
    <mergeCell ref="F68:F69"/>
    <mergeCell ref="B60:B61"/>
    <mergeCell ref="D60:D61"/>
    <mergeCell ref="E60:E61"/>
    <mergeCell ref="F60:F61"/>
    <mergeCell ref="B54:B55"/>
    <mergeCell ref="D54:D55"/>
    <mergeCell ref="E54:E55"/>
    <mergeCell ref="F54:F55"/>
    <mergeCell ref="B56:B57"/>
    <mergeCell ref="D56:D57"/>
    <mergeCell ref="E56:E57"/>
    <mergeCell ref="F56:F57"/>
    <mergeCell ref="F52:F53"/>
    <mergeCell ref="D46:D47"/>
    <mergeCell ref="E46:E47"/>
    <mergeCell ref="F46:F47"/>
    <mergeCell ref="B48:B49"/>
    <mergeCell ref="D48:D49"/>
    <mergeCell ref="E48:E49"/>
    <mergeCell ref="F48:F49"/>
    <mergeCell ref="D58:D59"/>
    <mergeCell ref="E58:E59"/>
    <mergeCell ref="F58:F59"/>
    <mergeCell ref="D42:D43"/>
    <mergeCell ref="E42:E43"/>
    <mergeCell ref="F42:F43"/>
    <mergeCell ref="A44:A63"/>
    <mergeCell ref="B44:B45"/>
    <mergeCell ref="D44:D45"/>
    <mergeCell ref="E44:E45"/>
    <mergeCell ref="F44:F45"/>
    <mergeCell ref="B46:B47"/>
    <mergeCell ref="A22:A43"/>
    <mergeCell ref="B22:B23"/>
    <mergeCell ref="D22:D23"/>
    <mergeCell ref="E22:E23"/>
    <mergeCell ref="F22:F23"/>
    <mergeCell ref="B24:B25"/>
    <mergeCell ref="D24:D25"/>
    <mergeCell ref="E24:E25"/>
    <mergeCell ref="F24:F25"/>
    <mergeCell ref="D50:D51"/>
    <mergeCell ref="E50:E51"/>
    <mergeCell ref="F50:F51"/>
    <mergeCell ref="B52:B53"/>
    <mergeCell ref="D52:D53"/>
    <mergeCell ref="E52:E53"/>
    <mergeCell ref="D38:D39"/>
    <mergeCell ref="E38:E39"/>
    <mergeCell ref="F38:F39"/>
    <mergeCell ref="B40:B41"/>
    <mergeCell ref="D40:D41"/>
    <mergeCell ref="E40:E41"/>
    <mergeCell ref="F40:F41"/>
    <mergeCell ref="B34:B35"/>
    <mergeCell ref="D34:D35"/>
    <mergeCell ref="E34:E35"/>
    <mergeCell ref="F34:F35"/>
    <mergeCell ref="B36:B37"/>
    <mergeCell ref="D36:D37"/>
    <mergeCell ref="E36:E37"/>
    <mergeCell ref="F36:F37"/>
    <mergeCell ref="D30:D31"/>
    <mergeCell ref="E30:E31"/>
    <mergeCell ref="F30:F31"/>
    <mergeCell ref="B32:B33"/>
    <mergeCell ref="D32:D33"/>
    <mergeCell ref="E32:E33"/>
    <mergeCell ref="F32:F33"/>
    <mergeCell ref="D26:D27"/>
    <mergeCell ref="E26:E27"/>
    <mergeCell ref="F26:F27"/>
    <mergeCell ref="B28:B29"/>
    <mergeCell ref="D28:D29"/>
    <mergeCell ref="E28:E29"/>
    <mergeCell ref="F28:F29"/>
    <mergeCell ref="B26:B27"/>
    <mergeCell ref="F8:F9"/>
    <mergeCell ref="D18:D19"/>
    <mergeCell ref="E18:E19"/>
    <mergeCell ref="F18:F19"/>
    <mergeCell ref="B20:B21"/>
    <mergeCell ref="D20:D21"/>
    <mergeCell ref="E20:E21"/>
    <mergeCell ref="F20:F21"/>
    <mergeCell ref="B14:B15"/>
    <mergeCell ref="D14:D15"/>
    <mergeCell ref="E14:E15"/>
    <mergeCell ref="F14:F15"/>
    <mergeCell ref="B16:B17"/>
    <mergeCell ref="D16:D17"/>
    <mergeCell ref="E16:E17"/>
    <mergeCell ref="F16:F17"/>
    <mergeCell ref="C18:C19"/>
    <mergeCell ref="C20:C21"/>
    <mergeCell ref="A1:B1"/>
    <mergeCell ref="A2:A21"/>
    <mergeCell ref="B2:B3"/>
    <mergeCell ref="D2:D3"/>
    <mergeCell ref="E2:E3"/>
    <mergeCell ref="F2:F3"/>
    <mergeCell ref="B4:B5"/>
    <mergeCell ref="D4:D5"/>
    <mergeCell ref="E4:E5"/>
    <mergeCell ref="F4:F5"/>
    <mergeCell ref="D10:D11"/>
    <mergeCell ref="E10:E11"/>
    <mergeCell ref="F10:F11"/>
    <mergeCell ref="B12:B13"/>
    <mergeCell ref="D12:D13"/>
    <mergeCell ref="E12:E13"/>
    <mergeCell ref="F12:F13"/>
    <mergeCell ref="B6:B7"/>
    <mergeCell ref="D6:D7"/>
    <mergeCell ref="E6:E7"/>
    <mergeCell ref="F6:F7"/>
    <mergeCell ref="B8:B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2023-2024 güz dönemi ders prog.</vt:lpstr>
      <vt:lpstr>SINIF KODLARI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2024-10-03T08:43:23Z</dcterms:modified>
</cp:coreProperties>
</file>